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245" documentId="13_ncr:1_{5BC822D2-B1B0-4766-8D70-EFB83D767A42}" xr6:coauthVersionLast="47" xr6:coauthVersionMax="47" xr10:uidLastSave="{0B053CCD-DE68-4211-AE90-12B78B4306DF}"/>
  <bookViews>
    <workbookView xWindow="-120" yWindow="-120" windowWidth="29040" windowHeight="15840" tabRatio="604" xr2:uid="{00000000-000D-0000-FFFF-FFFF00000000}"/>
  </bookViews>
  <sheets>
    <sheet name="Obsah" sheetId="5" r:id="rId1"/>
    <sheet name="Tabulka_1" sheetId="6" r:id="rId2"/>
    <sheet name="Tabulka_1.1" sheetId="7" r:id="rId3"/>
    <sheet name="Tabulka_2" sheetId="8" r:id="rId4"/>
    <sheet name="Tabulka_2.1" sheetId="9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9" l="1"/>
  <c r="F8" i="9"/>
  <c r="G8" i="9" s="1"/>
  <c r="F6" i="9"/>
  <c r="G6" i="9" s="1"/>
  <c r="C7" i="9"/>
  <c r="D7" i="9"/>
  <c r="C8" i="9"/>
  <c r="D8" i="9"/>
  <c r="C6" i="9"/>
  <c r="D6" i="9"/>
  <c r="T7" i="9"/>
  <c r="T8" i="9"/>
  <c r="T6" i="9"/>
  <c r="H7" i="8"/>
  <c r="H8" i="8"/>
  <c r="H9" i="8"/>
  <c r="H6" i="8"/>
  <c r="G7" i="8"/>
  <c r="G8" i="8"/>
  <c r="G9" i="8"/>
  <c r="G6" i="8"/>
  <c r="F7" i="8"/>
  <c r="F8" i="8"/>
  <c r="F9" i="8"/>
  <c r="F6" i="8"/>
  <c r="C7" i="8"/>
  <c r="D7" i="8"/>
  <c r="E7" i="8"/>
  <c r="E8" i="8"/>
  <c r="C9" i="8"/>
  <c r="D9" i="8"/>
  <c r="E9" i="8"/>
  <c r="D6" i="8"/>
  <c r="E6" i="8"/>
  <c r="C6" i="8"/>
  <c r="AC7" i="8"/>
  <c r="AC8" i="8"/>
  <c r="AC9" i="8"/>
  <c r="AC6" i="8"/>
  <c r="E6" i="7"/>
  <c r="F6" i="7"/>
  <c r="G7" i="9" l="1"/>
</calcChain>
</file>

<file path=xl/sharedStrings.xml><?xml version="1.0" encoding="utf-8"?>
<sst xmlns="http://schemas.openxmlformats.org/spreadsheetml/2006/main" count="670" uniqueCount="97">
  <si>
    <t>Evropský sbor solidarity: Dobrovolníci vyjíždějící z ČR</t>
  </si>
  <si>
    <t>Obsah</t>
  </si>
  <si>
    <t>Tabulka 1</t>
  </si>
  <si>
    <t>Tabulka 1.1</t>
  </si>
  <si>
    <t>Tabulka 2</t>
  </si>
  <si>
    <t>Tabulka 2.1</t>
  </si>
  <si>
    <t>Přijímající země</t>
  </si>
  <si>
    <t>Kód země</t>
  </si>
  <si>
    <t>Celkem</t>
  </si>
  <si>
    <t>Zastoupení v %</t>
  </si>
  <si>
    <t>Plánovací návštěva</t>
  </si>
  <si>
    <t>Individuální dobrovolnictví</t>
  </si>
  <si>
    <t>Dobrovolnické týmy</t>
  </si>
  <si>
    <t>Belgie</t>
  </si>
  <si>
    <t>BE</t>
  </si>
  <si>
    <t>-</t>
  </si>
  <si>
    <t>Bulharsko</t>
  </si>
  <si>
    <t>BG</t>
  </si>
  <si>
    <t>Finsko</t>
  </si>
  <si>
    <t>FI</t>
  </si>
  <si>
    <t>Francie</t>
  </si>
  <si>
    <t>FR</t>
  </si>
  <si>
    <t>Gruzie</t>
  </si>
  <si>
    <t>GE</t>
  </si>
  <si>
    <t>Chorvatsko</t>
  </si>
  <si>
    <t>HR</t>
  </si>
  <si>
    <t>Irsko</t>
  </si>
  <si>
    <t>IE</t>
  </si>
  <si>
    <t>Itálie</t>
  </si>
  <si>
    <t>IT</t>
  </si>
  <si>
    <t>Kypr</t>
  </si>
  <si>
    <t>CY</t>
  </si>
  <si>
    <t>Litva</t>
  </si>
  <si>
    <t>LT</t>
  </si>
  <si>
    <t>Lucembursko</t>
  </si>
  <si>
    <t>LU</t>
  </si>
  <si>
    <t>Maďarsko</t>
  </si>
  <si>
    <t>HU</t>
  </si>
  <si>
    <t>Severní Makedonie</t>
  </si>
  <si>
    <t>MK</t>
  </si>
  <si>
    <t>Malta</t>
  </si>
  <si>
    <t>MT</t>
  </si>
  <si>
    <t>Německo</t>
  </si>
  <si>
    <t>DE</t>
  </si>
  <si>
    <t>Nizozemí</t>
  </si>
  <si>
    <t>NL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</si>
  <si>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</si>
  <si>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</si>
  <si>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</si>
  <si>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</si>
  <si>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</si>
  <si>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</si>
  <si>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</si>
  <si>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</si>
  <si>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</si>
  <si>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</si>
  <si>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</si>
  <si>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</si>
  <si>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</si>
  <si>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</si>
  <si>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</si>
  <si>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</si>
  <si>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</si>
  <si>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</si>
  <si>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</si>
  <si>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</si>
  <si>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</si>
  <si>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</si>
  <si>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</si>
  <si>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Česká republika</t>
  </si>
  <si>
    <t>CZ</t>
  </si>
  <si>
    <t>* pro dobrovolnické projekty i dobrovolnická partnerství</t>
  </si>
  <si>
    <t>Pohlaví</t>
  </si>
  <si>
    <t>Ženy</t>
  </si>
  <si>
    <t>Muži</t>
  </si>
  <si>
    <t>Typ aktivity*</t>
  </si>
  <si>
    <t>Zastoupení v %**</t>
  </si>
  <si>
    <t>** Zastoupení výjezdů českých účastníků dobrovolnických aktivit v ČR oproti všem výjezdům, které proběhly v rámci dané výzvy.</t>
  </si>
  <si>
    <t>*data 2018-2020 k 11. 11. 2022</t>
  </si>
  <si>
    <t>X</t>
  </si>
  <si>
    <t>Arménie</t>
  </si>
  <si>
    <t>AM</t>
  </si>
  <si>
    <t>NA</t>
  </si>
  <si>
    <t>Tab. 1. Porovnání počtu vyjíždějících dobrovolníků dle přijímající země za výzvy 2018 - 2021.</t>
  </si>
  <si>
    <t>Tab. 1.1 Porovnání počtu českých účastníků dobrovolnických aktivit v ČR dle typu aktivity za výzvy 2018 - 2021.</t>
  </si>
  <si>
    <t xml:space="preserve">Tab. 2. Porovnání počtu vyjíždějících dobrovolníků dle pohlaví za výzvy 2018 - 2021. </t>
  </si>
  <si>
    <t>Tab. 2.1 Porovnání počtu českých účastníků dobrovolnických aktivit v ČR dle pohlaví a typu aktivity za výzvy 2018 - 2021.</t>
  </si>
  <si>
    <t>Porovnání počtu vyjíždějících dobrovolníků dle přijímající země za výzvy 2018 - 2021.</t>
  </si>
  <si>
    <t>Porovnání počtu českých účastníků dobrovolnických aktivit v ČR dle typu aktivity za výzvy 2018 - 2021.</t>
  </si>
  <si>
    <t xml:space="preserve">Porovnání počtu vyjíždějících dobrovolníků dle pohlaví za výzvy 2018 - 2021. </t>
  </si>
  <si>
    <t>Porovnání počtu českých účastníků dobrovolnických aktivit v ČR dle pohlaví a typu aktivity za výzvy 2018 - 2021.</t>
  </si>
  <si>
    <t>Zdroj: Dashboard EK, Evropský sbor solidarity, ESC11, ESC13, ESC51, Call Year 2018-2021.</t>
  </si>
  <si>
    <t>**data 2021 k 10. 5. 2023</t>
  </si>
  <si>
    <t>POČET INDIVIDUÁLNÍCH VÝJEZDŮ DLE PŘIJÍMAJÍCÍ ZEMĚ A TYPU AKTIVITY: VÝZVY 2018 - 2021</t>
  </si>
  <si>
    <t>POČET INDIVIDUÁLNÍCH VÝJEZDŮ ČESKÝCH ÚČASTNÍKŮ DOBROVOLNICKÝCH AKTIVIT V ČR DLE TYPU AKTIVITY: VÝZVY 2019 - 2021</t>
  </si>
  <si>
    <t>POČET INDIVIDUÁLNÍCH VÝJEZDŮ DLE POHLAVÍ A TYPU AKTIVITY: VÝZVY 2018 - 2021</t>
  </si>
  <si>
    <t>POČET INDIVIDUÁLNÍCH VÝJEZDŮ ČESKÝCH ÚČASTNÍKŮ DOBROVOLNICKÝCH AKTIVIT V ČR DLE POHLAVÍ A TYPU AKTIVITY: VÝZVY 2019 - 2021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</si>
</sst>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6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b/>
      <sz val="24"/>
      <color theme="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2"/>
      <color theme="1"/>
      <name val="Helvetica"/>
      <charset val="238"/>
    </font>
    <font>
      <sz val="10"/>
      <color theme="1"/>
      <name val="Helvetica"/>
      <family val="2"/>
    </font>
    <font>
      <sz val="10"/>
      <name val="Helvetica"/>
      <charset val="238"/>
    </font>
    <font>
      <u/>
      <sz val="11"/>
      <color theme="10"/>
      <name val="Calibri"/>
      <family val="2"/>
      <scheme val="minor"/>
    </font>
    <font>
      <sz val="12"/>
      <name val="Helvetica"/>
      <charset val="238"/>
    </font>
    <font>
      <u/>
      <sz val="12"/>
      <name val="Helvetica"/>
      <charset val="238"/>
    </font>
  </fonts>
  <fills count="6">
    <fill>
      <patternFill patternType="none"/>
    </fill>
    <fill>
      <patternFill patternType="gray125"/>
    </fill>
    <fill>
      <patternFill patternType="solid">
        <fgColor rgb="FFFDFDF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82B6"/>
        <bgColor indexed="64"/>
      </patternFill>
    </fill>
    <fill>
      <patternFill patternType="solid">
        <fgColor rgb="FFD597C3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13" fillId="0" borderId="0" applyNumberFormat="0" applyFill="0" applyBorder="0" applyAlignment="0" applyProtection="0"/>
  </cellStyleXfs>
  <cellXfs count="86">
    <xf numFmtId="0" fontId="0" fillId="0" borderId="0" xfId="0"/>
    <xf numFmtId="0" fontId="0" fillId="3" borderId="0" xfId="0" applyFill="1"/>
    <xf numFmtId="0" fontId="0" fillId="4" borderId="0" xfId="0" applyFill="1"/>
    <xf numFmtId="0" fontId="4" fillId="3" borderId="0" xfId="0" applyFont="1" applyFill="1"/>
    <xf numFmtId="0" fontId="5" fillId="3" borderId="0" xfId="0" applyFont="1" applyFill="1"/>
    <xf numFmtId="0" fontId="6" fillId="3" borderId="0" xfId="0" applyFont="1" applyFill="1"/>
    <xf numFmtId="0" fontId="0" fillId="2" borderId="0" xfId="0" applyFill="1"/>
    <xf numFmtId="0" fontId="6" fillId="2" borderId="0" xfId="0" applyFont="1" applyFill="1"/>
    <xf numFmtId="0" fontId="6" fillId="0" borderId="11" xfId="0" applyFont="1" applyBorder="1"/>
    <xf numFmtId="0" fontId="6" fillId="0" borderId="1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9" xfId="1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64" fontId="6" fillId="0" borderId="21" xfId="1" applyNumberFormat="1" applyFont="1" applyBorder="1" applyAlignment="1">
      <alignment horizontal="center"/>
    </xf>
    <xf numFmtId="0" fontId="8" fillId="4" borderId="18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9" fillId="2" borderId="0" xfId="0" applyFont="1" applyFill="1" applyAlignment="1">
      <alignment horizontal="left" vertical="center"/>
    </xf>
    <xf numFmtId="0" fontId="10" fillId="3" borderId="0" xfId="0" applyFont="1" applyFill="1"/>
    <xf numFmtId="0" fontId="9" fillId="3" borderId="0" xfId="0" applyFont="1" applyFill="1" applyAlignment="1">
      <alignment horizontal="left" vertical="center"/>
    </xf>
    <xf numFmtId="0" fontId="6" fillId="0" borderId="3" xfId="0" applyFont="1" applyBorder="1" applyAlignment="1">
      <alignment horizontal="center"/>
    </xf>
    <xf numFmtId="164" fontId="6" fillId="0" borderId="19" xfId="1" applyNumberFormat="1" applyFont="1" applyFill="1" applyBorder="1" applyAlignment="1">
      <alignment horizontal="center"/>
    </xf>
    <xf numFmtId="0" fontId="11" fillId="0" borderId="0" xfId="0" applyFont="1"/>
    <xf numFmtId="0" fontId="8" fillId="4" borderId="3" xfId="0" applyFont="1" applyFill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23" xfId="1" applyNumberFormat="1" applyFont="1" applyBorder="1" applyAlignment="1">
      <alignment horizontal="center"/>
    </xf>
    <xf numFmtId="0" fontId="6" fillId="2" borderId="13" xfId="0" applyFont="1" applyFill="1" applyBorder="1"/>
    <xf numFmtId="0" fontId="6" fillId="2" borderId="1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6" fillId="2" borderId="19" xfId="1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26" xfId="0" applyFont="1" applyFill="1" applyBorder="1"/>
    <xf numFmtId="0" fontId="6" fillId="2" borderId="20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64" fontId="6" fillId="2" borderId="21" xfId="1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12" fillId="3" borderId="0" xfId="0" applyFont="1" applyFill="1"/>
    <xf numFmtId="0" fontId="14" fillId="3" borderId="0" xfId="0" applyFont="1" applyFill="1"/>
    <xf numFmtId="0" fontId="15" fillId="3" borderId="0" xfId="4" applyFont="1" applyFill="1"/>
    <xf numFmtId="0" fontId="15" fillId="3" borderId="0" xfId="0" applyFont="1" applyFill="1"/>
    <xf numFmtId="164" fontId="6" fillId="2" borderId="2" xfId="1" applyNumberFormat="1" applyFont="1" applyFill="1" applyBorder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0" fontId="6" fillId="2" borderId="29" xfId="0" applyFont="1" applyFill="1" applyBorder="1"/>
    <xf numFmtId="0" fontId="6" fillId="2" borderId="11" xfId="0" applyFont="1" applyFill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164" fontId="6" fillId="2" borderId="38" xfId="1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3" xfId="0" applyFont="1" applyBorder="1"/>
    <xf numFmtId="0" fontId="8" fillId="2" borderId="22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164" fontId="8" fillId="2" borderId="8" xfId="1" applyNumberFormat="1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8" fillId="2" borderId="32" xfId="0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164" fontId="8" fillId="2" borderId="35" xfId="1" applyNumberFormat="1" applyFont="1" applyFill="1" applyBorder="1" applyAlignment="1">
      <alignment horizontal="center"/>
    </xf>
    <xf numFmtId="0" fontId="8" fillId="0" borderId="30" xfId="0" applyFont="1" applyBorder="1"/>
    <xf numFmtId="0" fontId="8" fillId="0" borderId="2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8" xfId="1" applyNumberFormat="1" applyFont="1" applyBorder="1" applyAlignment="1">
      <alignment horizontal="center"/>
    </xf>
    <xf numFmtId="164" fontId="8" fillId="0" borderId="27" xfId="1" applyNumberFormat="1" applyFont="1" applyBorder="1" applyAlignment="1">
      <alignment horizontal="center"/>
    </xf>
    <xf numFmtId="0" fontId="8" fillId="2" borderId="5" xfId="0" applyFont="1" applyFill="1" applyBorder="1"/>
    <xf numFmtId="0" fontId="7" fillId="4" borderId="0" xfId="0" applyFont="1" applyFill="1" applyAlignment="1">
      <alignment horizontal="left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39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</cellXfs>
  <cellStyles count="5">
    <cellStyle name="Hypertextový odkaz" xfId="4" builtinId="8"/>
    <cellStyle name="Normální" xfId="0" builtinId="0"/>
    <cellStyle name="Normální 2" xfId="2" xr:uid="{217A2A10-0696-4B56-ABF1-F4F278CFC79A}"/>
    <cellStyle name="Normální 3" xfId="3" xr:uid="{8CAC9DD7-E559-4950-AA1D-1569D9B567E4}"/>
    <cellStyle name="Procenta" xfId="1" builtinId="5"/>
  </cellStyles>
  <dxfs count="0"/>
  <tableStyles count="0" defaultTableStyle="TableStyleMedium2" defaultPivotStyle="PivotStyleLight16"/>
  <colors>
    <mruColors>
      <color rgb="FFFDFDFD"/>
      <color rgb="FFD597C3"/>
      <color rgb="FFCC82B6"/>
      <color rgb="FFDF7DBE"/>
      <color rgb="FFE28AC5"/>
      <color rgb="FFD559AC"/>
      <color rgb="FFCC3399"/>
      <color rgb="FFFF66CC"/>
      <color rgb="FFFF33CC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26</xdr:row>
      <xdr:rowOff>76200</xdr:rowOff>
    </xdr:from>
    <xdr:to>
      <xdr:col>9</xdr:col>
      <xdr:colOff>485775</xdr:colOff>
      <xdr:row>29</xdr:row>
      <xdr:rowOff>12954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7808C0-C764-489D-A176-8FA4A724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6362700"/>
          <a:ext cx="5600700" cy="508254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24</xdr:row>
      <xdr:rowOff>179938</xdr:rowOff>
    </xdr:from>
    <xdr:to>
      <xdr:col>10</xdr:col>
      <xdr:colOff>38100</xdr:colOff>
      <xdr:row>26</xdr:row>
      <xdr:rowOff>31750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D1845AB-8D5D-44B4-9DCF-16F48089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5171038"/>
          <a:ext cx="5791200" cy="232812"/>
        </a:xfrm>
        <a:prstGeom prst="rect">
          <a:avLst/>
        </a:prstGeom>
      </xdr:spPr>
    </xdr:pic>
    <xdr:clientData/>
  </xdr:twoCellAnchor>
  <xdr:twoCellAnchor>
    <xdr:from>
      <xdr:col>19</xdr:col>
      <xdr:colOff>352425</xdr:colOff>
      <xdr:row>0</xdr:row>
      <xdr:rowOff>47625</xdr:rowOff>
    </xdr:from>
    <xdr:to>
      <xdr:col>22</xdr:col>
      <xdr:colOff>279401</xdr:colOff>
      <xdr:row>0</xdr:row>
      <xdr:rowOff>1252624</xdr:rowOff>
    </xdr:to>
    <xdr:grpSp>
      <xdr:nvGrpSpPr>
        <xdr:cNvPr id="26" name="Skupina 25">
          <a:extLst>
            <a:ext uri="{FF2B5EF4-FFF2-40B4-BE49-F238E27FC236}">
              <a16:creationId xmlns:a16="http://schemas.microsoft.com/office/drawing/2014/main" id="{E3654AA9-7833-A000-A79B-168D5D51FBE5}"/>
            </a:ext>
          </a:extLst>
        </xdr:cNvPr>
        <xdr:cNvGrpSpPr/>
      </xdr:nvGrpSpPr>
      <xdr:grpSpPr>
        <a:xfrm>
          <a:off x="12192000" y="47625"/>
          <a:ext cx="1755776" cy="1204999"/>
          <a:chOff x="9534525" y="28575"/>
          <a:chExt cx="1755776" cy="1204999"/>
        </a:xfrm>
      </xdr:grpSpPr>
      <xdr:pic>
        <xdr:nvPicPr>
          <xdr:cNvPr id="23" name="Obrázek 22">
            <a:extLst>
              <a:ext uri="{FF2B5EF4-FFF2-40B4-BE49-F238E27FC236}">
                <a16:creationId xmlns:a16="http://schemas.microsoft.com/office/drawing/2014/main" id="{C457A49A-6524-47B9-BB3F-22626EF579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34525" y="28575"/>
            <a:ext cx="1755776" cy="1204999"/>
          </a:xfrm>
          <a:prstGeom prst="rect">
            <a:avLst/>
          </a:prstGeom>
        </xdr:spPr>
      </xdr:pic>
      <xdr:pic>
        <xdr:nvPicPr>
          <xdr:cNvPr id="25" name="Obrázek 24">
            <a:extLst>
              <a:ext uri="{FF2B5EF4-FFF2-40B4-BE49-F238E27FC236}">
                <a16:creationId xmlns:a16="http://schemas.microsoft.com/office/drawing/2014/main" id="{23C87C56-DD7F-7CEA-1380-7ABD1918C7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58" t="17163" r="17471" b="13815"/>
          <a:stretch/>
        </xdr:blipFill>
        <xdr:spPr>
          <a:xfrm>
            <a:off x="9680408" y="210552"/>
            <a:ext cx="509337" cy="52136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723900</xdr:rowOff>
    </xdr:from>
    <xdr:to>
      <xdr:col>6</xdr:col>
      <xdr:colOff>118003</xdr:colOff>
      <xdr:row>0</xdr:row>
      <xdr:rowOff>927100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99EEE2-7BF8-4BC6-83D6-40837C85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723900"/>
          <a:ext cx="5604403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742950</xdr:rowOff>
    </xdr:from>
    <xdr:to>
      <xdr:col>6</xdr:col>
      <xdr:colOff>98953</xdr:colOff>
      <xdr:row>0</xdr:row>
      <xdr:rowOff>946150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449D14-E7E3-47A2-81E5-10CD689E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742950"/>
          <a:ext cx="560440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714375</xdr:rowOff>
    </xdr:from>
    <xdr:to>
      <xdr:col>6</xdr:col>
      <xdr:colOff>213253</xdr:colOff>
      <xdr:row>0</xdr:row>
      <xdr:rowOff>917575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4A4EF45-75E7-4CAC-BA36-9C771599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714375"/>
          <a:ext cx="5604403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556153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DA70CB6-0BFE-4881-9F50-CBD250EF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704850"/>
          <a:ext cx="5604403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9CB5-5DDA-4F70-B354-9675A2EC3B58}">
  <dimension ref="B1:O30"/>
  <sheetViews>
    <sheetView tabSelected="1" zoomScaleNormal="100" workbookViewId="0"/>
  </sheetViews>
  <sheetFormatPr defaultColWidth="9.140625" defaultRowHeight="15" x14ac:dyDescent="0.25"/>
  <cols>
    <col min="1" max="1" width="9.140625" style="1"/>
    <col min="2" max="2" width="13" style="1" customWidth="1"/>
    <col min="3" max="16384" width="9.140625" style="1"/>
  </cols>
  <sheetData>
    <row r="1" spans="2:15" s="2" customFormat="1" ht="108" customHeight="1" x14ac:dyDescent="0.25">
      <c r="B1" s="67" t="s">
        <v>0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</row>
    <row r="3" spans="2:15" ht="20.25" x14ac:dyDescent="0.3">
      <c r="B3" s="3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2:15" x14ac:dyDescent="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2:15" ht="15.75" x14ac:dyDescent="0.25">
      <c r="B5" s="3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15.75" x14ac:dyDescent="0.25">
      <c r="B6" s="40" t="s">
        <v>2</v>
      </c>
      <c r="C6" s="19" t="s">
        <v>87</v>
      </c>
      <c r="D6" s="19"/>
      <c r="E6" s="19"/>
      <c r="F6" s="19"/>
      <c r="G6" s="19"/>
      <c r="H6" s="4"/>
      <c r="I6" s="4"/>
      <c r="J6" s="4"/>
      <c r="K6" s="4"/>
      <c r="L6" s="4"/>
      <c r="M6" s="4"/>
      <c r="N6" s="4"/>
      <c r="O6" s="4"/>
    </row>
    <row r="7" spans="2:15" ht="15.75" x14ac:dyDescent="0.25">
      <c r="B7" s="40" t="s">
        <v>3</v>
      </c>
      <c r="C7" s="19" t="s">
        <v>88</v>
      </c>
      <c r="D7" s="19"/>
      <c r="E7" s="19"/>
      <c r="F7" s="19"/>
      <c r="G7" s="19"/>
      <c r="H7" s="4"/>
      <c r="I7" s="4"/>
      <c r="J7" s="4"/>
      <c r="K7" s="4"/>
      <c r="L7" s="4"/>
      <c r="M7" s="4"/>
      <c r="N7" s="4"/>
      <c r="O7" s="4"/>
    </row>
    <row r="8" spans="2:15" ht="15.75" x14ac:dyDescent="0.25">
      <c r="B8" s="41"/>
      <c r="C8" s="19"/>
      <c r="D8" s="19"/>
      <c r="E8" s="19"/>
      <c r="F8" s="19"/>
      <c r="G8" s="19"/>
      <c r="H8" s="4"/>
      <c r="I8" s="4"/>
      <c r="J8" s="4"/>
      <c r="K8" s="4"/>
      <c r="L8" s="4"/>
      <c r="M8" s="4"/>
      <c r="N8" s="4"/>
      <c r="O8" s="4"/>
    </row>
    <row r="9" spans="2:15" ht="15.75" x14ac:dyDescent="0.25">
      <c r="B9" s="40" t="s">
        <v>4</v>
      </c>
      <c r="C9" s="19" t="s">
        <v>89</v>
      </c>
      <c r="D9" s="19"/>
      <c r="E9" s="19"/>
      <c r="F9" s="19"/>
      <c r="G9" s="19"/>
      <c r="H9" s="4"/>
      <c r="I9" s="4"/>
      <c r="J9" s="4"/>
      <c r="K9" s="4"/>
      <c r="L9" s="4"/>
      <c r="M9" s="4"/>
      <c r="N9" s="4"/>
      <c r="O9" s="4"/>
    </row>
    <row r="10" spans="2:15" ht="15.75" x14ac:dyDescent="0.25">
      <c r="B10" s="40" t="s">
        <v>5</v>
      </c>
      <c r="C10" s="19" t="s">
        <v>90</v>
      </c>
      <c r="D10" s="19"/>
      <c r="E10" s="19"/>
      <c r="F10" s="19"/>
      <c r="G10" s="19"/>
      <c r="H10" s="4"/>
      <c r="I10" s="4"/>
      <c r="J10" s="4"/>
      <c r="K10" s="4"/>
      <c r="L10" s="4"/>
      <c r="M10" s="4"/>
      <c r="N10" s="4"/>
      <c r="O10" s="4"/>
    </row>
    <row r="11" spans="2:15" ht="15.75" x14ac:dyDescent="0.25">
      <c r="B11" s="39"/>
      <c r="C11" s="19"/>
      <c r="D11" s="19"/>
      <c r="E11" s="19"/>
      <c r="F11" s="19"/>
      <c r="G11" s="19"/>
      <c r="H11" s="4"/>
      <c r="I11" s="4"/>
      <c r="J11" s="4"/>
      <c r="K11" s="4"/>
      <c r="L11" s="4"/>
      <c r="M11" s="4"/>
      <c r="N11" s="4"/>
      <c r="O11" s="4"/>
    </row>
    <row r="12" spans="2:15" ht="15.75" x14ac:dyDescent="0.25">
      <c r="B12" s="19"/>
      <c r="C12" s="19"/>
      <c r="D12" s="19"/>
      <c r="E12" s="19"/>
      <c r="F12" s="19"/>
      <c r="G12" s="19"/>
      <c r="H12" s="4"/>
      <c r="I12" s="4"/>
      <c r="J12" s="4"/>
      <c r="K12" s="4"/>
      <c r="L12" s="4"/>
      <c r="M12" s="4"/>
      <c r="N12" s="4"/>
      <c r="O12" s="4"/>
    </row>
    <row r="13" spans="2:15" ht="15.75" x14ac:dyDescent="0.25">
      <c r="B13" s="19"/>
      <c r="C13" s="19"/>
      <c r="D13" s="19"/>
      <c r="E13" s="19"/>
      <c r="F13" s="19"/>
      <c r="G13" s="19"/>
      <c r="H13" s="4"/>
      <c r="I13" s="4"/>
      <c r="J13" s="4"/>
      <c r="K13" s="4"/>
      <c r="L13" s="4"/>
      <c r="M13" s="4"/>
      <c r="N13" s="4"/>
      <c r="O13" s="4"/>
    </row>
    <row r="14" spans="2:15" x14ac:dyDescent="0.25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2:15" x14ac:dyDescent="0.25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2:15" x14ac:dyDescent="0.25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2:15" x14ac:dyDescent="0.25">
      <c r="B17" s="38" t="s">
        <v>91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2:15" x14ac:dyDescent="0.25">
      <c r="B18" s="5" t="s">
        <v>78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2:15" x14ac:dyDescent="0.25">
      <c r="B19" s="5" t="s">
        <v>92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2:15" x14ac:dyDescent="0.25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2:15" x14ac:dyDescent="0.25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2:15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5" spans="2:15" s="2" customFormat="1" x14ac:dyDescent="0.25"/>
    <row r="26" spans="2:15" s="2" customFormat="1" x14ac:dyDescent="0.25"/>
    <row r="27" spans="2:15" s="2" customFormat="1" x14ac:dyDescent="0.25"/>
    <row r="28" spans="2:15" s="2" customFormat="1" x14ac:dyDescent="0.25"/>
    <row r="29" spans="2:15" s="2" customFormat="1" x14ac:dyDescent="0.25"/>
    <row r="30" spans="2:15" s="2" customFormat="1" x14ac:dyDescent="0.25"/>
  </sheetData>
  <mergeCells count="1">
    <mergeCell ref="B1:O1"/>
  </mergeCells>
  <hyperlinks>
    <hyperlink ref="B6" location="Tabulka_1!A1" display="Tabulka 1" xr:uid="{542F4B53-A424-4BDB-92F9-534C38C4D5F4}"/>
    <hyperlink ref="B7" location="Tabulka_1.1!A1" display="Tabulka 1.1" xr:uid="{132CEBCA-2B0C-4C79-AEAE-F7129037FE57}"/>
    <hyperlink ref="B9" location="Tabulka_2!A1" display="Tabulka 2" xr:uid="{87C5B3C3-ACFF-49B9-823A-A7474FAF4E4D}"/>
    <hyperlink ref="B10" location="Tabulka_2.1!A1" display="Tabulka 2.1" xr:uid="{C52B43AC-525F-4454-B535-2D8CBECABAE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6B0D-7430-4C81-B937-1787C816B5F0}">
  <dimension ref="B1:AD41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40625" defaultRowHeight="12.75" x14ac:dyDescent="0.2"/>
  <cols>
    <col min="1" max="1" width="5.7109375" style="7" customWidth="1"/>
    <col min="2" max="2" width="27.7109375" style="7" customWidth="1"/>
    <col min="3" max="3" width="11.7109375" style="7" customWidth="1"/>
    <col min="4" max="6" width="14.7109375" style="7" customWidth="1"/>
    <col min="7" max="7" width="7.7109375" style="7" customWidth="1"/>
    <col min="8" max="8" width="9.7109375" style="7" customWidth="1"/>
    <col min="9" max="9" width="15.140625" style="7" customWidth="1"/>
    <col min="10" max="12" width="14.7109375" style="7" customWidth="1"/>
    <col min="13" max="13" width="9.7109375" style="7" customWidth="1"/>
    <col min="14" max="14" width="15.140625" style="7" customWidth="1"/>
    <col min="15" max="17" width="14.7109375" style="7" customWidth="1"/>
    <col min="18" max="18" width="9.7109375" style="7" customWidth="1"/>
    <col min="19" max="19" width="15.140625" style="7" customWidth="1"/>
    <col min="20" max="22" width="14.7109375" style="7" customWidth="1"/>
    <col min="23" max="23" width="9.7109375" style="7" customWidth="1"/>
    <col min="24" max="24" width="15.140625" style="7" customWidth="1"/>
    <col min="25" max="28" width="14.7109375" style="7" customWidth="1"/>
    <col min="29" max="29" width="9.7109375" style="7" customWidth="1"/>
    <col min="30" max="30" width="15.140625" style="7" customWidth="1"/>
    <col min="31" max="16384" width="9.140625" style="7"/>
  </cols>
  <sheetData>
    <row r="1" spans="2:30" ht="85.5" customHeight="1" x14ac:dyDescent="0.2">
      <c r="B1" s="18" t="s">
        <v>93</v>
      </c>
    </row>
    <row r="2" spans="2:30" ht="13.5" thickBot="1" x14ac:dyDescent="0.25"/>
    <row r="3" spans="2:30" ht="15" customHeight="1" x14ac:dyDescent="0.2">
      <c r="B3" s="81" t="s">
        <v>6</v>
      </c>
      <c r="C3" s="82" t="s">
        <v>7</v>
      </c>
      <c r="D3" s="69" t="s">
        <v>8</v>
      </c>
      <c r="E3" s="69"/>
      <c r="F3" s="70"/>
      <c r="G3" s="70"/>
      <c r="H3" s="70"/>
      <c r="I3" s="84"/>
      <c r="J3" s="68">
        <v>2018</v>
      </c>
      <c r="K3" s="69"/>
      <c r="L3" s="70"/>
      <c r="M3" s="70"/>
      <c r="N3" s="71"/>
      <c r="O3" s="68">
        <v>2019</v>
      </c>
      <c r="P3" s="69"/>
      <c r="Q3" s="70"/>
      <c r="R3" s="70"/>
      <c r="S3" s="71"/>
      <c r="T3" s="68">
        <v>2020</v>
      </c>
      <c r="U3" s="69"/>
      <c r="V3" s="70"/>
      <c r="W3" s="70"/>
      <c r="X3" s="71"/>
      <c r="Y3" s="68">
        <v>2021</v>
      </c>
      <c r="Z3" s="69"/>
      <c r="AA3" s="70"/>
      <c r="AB3" s="70"/>
      <c r="AC3" s="70"/>
      <c r="AD3" s="71"/>
    </row>
    <row r="4" spans="2:30" ht="15" customHeight="1" x14ac:dyDescent="0.2">
      <c r="B4" s="78"/>
      <c r="C4" s="83"/>
      <c r="D4" s="76" t="s">
        <v>75</v>
      </c>
      <c r="E4" s="76"/>
      <c r="F4" s="76"/>
      <c r="G4" s="74"/>
      <c r="H4" s="72" t="s">
        <v>8</v>
      </c>
      <c r="I4" s="85" t="s">
        <v>9</v>
      </c>
      <c r="J4" s="73" t="s">
        <v>75</v>
      </c>
      <c r="K4" s="74"/>
      <c r="L4" s="75"/>
      <c r="M4" s="72" t="s">
        <v>8</v>
      </c>
      <c r="N4" s="77" t="s">
        <v>9</v>
      </c>
      <c r="O4" s="73" t="s">
        <v>75</v>
      </c>
      <c r="P4" s="74"/>
      <c r="Q4" s="75"/>
      <c r="R4" s="72" t="s">
        <v>8</v>
      </c>
      <c r="S4" s="77" t="s">
        <v>9</v>
      </c>
      <c r="T4" s="73" t="s">
        <v>75</v>
      </c>
      <c r="U4" s="74"/>
      <c r="V4" s="75"/>
      <c r="W4" s="72" t="s">
        <v>8</v>
      </c>
      <c r="X4" s="77" t="s">
        <v>9</v>
      </c>
      <c r="Y4" s="78" t="s">
        <v>75</v>
      </c>
      <c r="Z4" s="76"/>
      <c r="AA4" s="76"/>
      <c r="AB4" s="74"/>
      <c r="AC4" s="72" t="s">
        <v>8</v>
      </c>
      <c r="AD4" s="77" t="s">
        <v>9</v>
      </c>
    </row>
    <row r="5" spans="2:30" ht="30" customHeight="1" x14ac:dyDescent="0.2">
      <c r="B5" s="78"/>
      <c r="C5" s="83"/>
      <c r="D5" s="24" t="s">
        <v>10</v>
      </c>
      <c r="E5" s="24" t="s">
        <v>11</v>
      </c>
      <c r="F5" s="16" t="s">
        <v>12</v>
      </c>
      <c r="G5" s="16" t="s">
        <v>82</v>
      </c>
      <c r="H5" s="72"/>
      <c r="I5" s="85"/>
      <c r="J5" s="15" t="s">
        <v>10</v>
      </c>
      <c r="K5" s="24" t="s">
        <v>11</v>
      </c>
      <c r="L5" s="16" t="s">
        <v>12</v>
      </c>
      <c r="M5" s="72"/>
      <c r="N5" s="77"/>
      <c r="O5" s="15" t="s">
        <v>10</v>
      </c>
      <c r="P5" s="24" t="s">
        <v>11</v>
      </c>
      <c r="Q5" s="16" t="s">
        <v>12</v>
      </c>
      <c r="R5" s="72"/>
      <c r="S5" s="77"/>
      <c r="T5" s="15" t="s">
        <v>10</v>
      </c>
      <c r="U5" s="24" t="s">
        <v>11</v>
      </c>
      <c r="V5" s="16" t="s">
        <v>12</v>
      </c>
      <c r="W5" s="72"/>
      <c r="X5" s="77"/>
      <c r="Y5" s="15" t="s">
        <v>10</v>
      </c>
      <c r="Z5" s="24" t="s">
        <v>11</v>
      </c>
      <c r="AA5" s="16" t="s">
        <v>12</v>
      </c>
      <c r="AB5" s="16" t="s">
        <v>82</v>
      </c>
      <c r="AC5" s="72"/>
      <c r="AD5" s="77"/>
    </row>
    <row r="6" spans="2:30" x14ac:dyDescent="0.2">
      <c r="B6" s="28" t="s">
        <v>80</v>
      </c>
      <c r="C6" s="45" t="s">
        <v>81</v>
      </c>
      <c r="D6" s="32" t="s">
        <v>15</v>
      </c>
      <c r="E6" s="32">
        <v>1</v>
      </c>
      <c r="F6" s="32" t="s">
        <v>15</v>
      </c>
      <c r="G6" s="30" t="s">
        <v>15</v>
      </c>
      <c r="H6" s="30">
        <v>1</v>
      </c>
      <c r="I6" s="42">
        <v>3.4246575342465752E-3</v>
      </c>
      <c r="J6" s="29" t="s">
        <v>15</v>
      </c>
      <c r="K6" s="32" t="s">
        <v>15</v>
      </c>
      <c r="L6" s="30" t="s">
        <v>15</v>
      </c>
      <c r="M6" s="30" t="s">
        <v>15</v>
      </c>
      <c r="N6" s="31" t="s">
        <v>15</v>
      </c>
      <c r="O6" s="29" t="s">
        <v>15</v>
      </c>
      <c r="P6" s="32" t="s">
        <v>15</v>
      </c>
      <c r="Q6" s="30" t="s">
        <v>15</v>
      </c>
      <c r="R6" s="30" t="s">
        <v>15</v>
      </c>
      <c r="S6" s="31" t="s">
        <v>15</v>
      </c>
      <c r="T6" s="29" t="s">
        <v>15</v>
      </c>
      <c r="U6" s="32" t="s">
        <v>15</v>
      </c>
      <c r="V6" s="30" t="s">
        <v>15</v>
      </c>
      <c r="W6" s="30" t="s">
        <v>15</v>
      </c>
      <c r="X6" s="31" t="s">
        <v>15</v>
      </c>
      <c r="Y6" s="29" t="s">
        <v>15</v>
      </c>
      <c r="Z6" s="32">
        <v>1</v>
      </c>
      <c r="AA6" s="30" t="s">
        <v>15</v>
      </c>
      <c r="AB6" s="30" t="s">
        <v>15</v>
      </c>
      <c r="AC6" s="30">
        <v>1</v>
      </c>
      <c r="AD6" s="31">
        <v>1.4925373134328358E-2</v>
      </c>
    </row>
    <row r="7" spans="2:30" x14ac:dyDescent="0.2">
      <c r="B7" s="28" t="s">
        <v>13</v>
      </c>
      <c r="C7" s="45" t="s">
        <v>14</v>
      </c>
      <c r="D7" s="32" t="s">
        <v>15</v>
      </c>
      <c r="E7" s="32">
        <v>2</v>
      </c>
      <c r="F7" s="32">
        <v>1</v>
      </c>
      <c r="G7" s="30" t="s">
        <v>15</v>
      </c>
      <c r="H7" s="30">
        <v>3</v>
      </c>
      <c r="I7" s="42">
        <v>1.0273972602739725E-2</v>
      </c>
      <c r="J7" s="29" t="s">
        <v>15</v>
      </c>
      <c r="K7" s="32">
        <v>1</v>
      </c>
      <c r="L7" s="30" t="s">
        <v>15</v>
      </c>
      <c r="M7" s="30">
        <v>1</v>
      </c>
      <c r="N7" s="31">
        <v>2.8571428571428571E-2</v>
      </c>
      <c r="O7" s="29" t="s">
        <v>15</v>
      </c>
      <c r="P7" s="32" t="s">
        <v>15</v>
      </c>
      <c r="Q7" s="30" t="s">
        <v>15</v>
      </c>
      <c r="R7" s="30" t="s">
        <v>15</v>
      </c>
      <c r="S7" s="31" t="s">
        <v>15</v>
      </c>
      <c r="T7" s="29" t="s">
        <v>15</v>
      </c>
      <c r="U7" s="32">
        <v>1</v>
      </c>
      <c r="V7" s="30">
        <v>1</v>
      </c>
      <c r="W7" s="30">
        <v>2</v>
      </c>
      <c r="X7" s="31">
        <v>2.0833333333333332E-2</v>
      </c>
      <c r="Y7" s="29" t="s">
        <v>15</v>
      </c>
      <c r="Z7" s="32" t="s">
        <v>15</v>
      </c>
      <c r="AA7" s="30" t="s">
        <v>15</v>
      </c>
      <c r="AB7" s="30" t="s">
        <v>15</v>
      </c>
      <c r="AC7" s="30" t="s">
        <v>15</v>
      </c>
      <c r="AD7" s="31" t="s">
        <v>15</v>
      </c>
    </row>
    <row r="8" spans="2:30" x14ac:dyDescent="0.2">
      <c r="B8" s="28" t="s">
        <v>16</v>
      </c>
      <c r="C8" s="45" t="s">
        <v>17</v>
      </c>
      <c r="D8" s="32" t="s">
        <v>15</v>
      </c>
      <c r="E8" s="32">
        <v>8</v>
      </c>
      <c r="F8" s="32" t="s">
        <v>15</v>
      </c>
      <c r="G8" s="30" t="s">
        <v>15</v>
      </c>
      <c r="H8" s="30">
        <v>8</v>
      </c>
      <c r="I8" s="42">
        <v>2.7397260273972601E-2</v>
      </c>
      <c r="J8" s="29" t="s">
        <v>15</v>
      </c>
      <c r="K8" s="32" t="s">
        <v>15</v>
      </c>
      <c r="L8" s="30" t="s">
        <v>15</v>
      </c>
      <c r="M8" s="30" t="s">
        <v>15</v>
      </c>
      <c r="N8" s="31" t="s">
        <v>15</v>
      </c>
      <c r="O8" s="29" t="s">
        <v>15</v>
      </c>
      <c r="P8" s="32">
        <v>2</v>
      </c>
      <c r="Q8" s="30" t="s">
        <v>15</v>
      </c>
      <c r="R8" s="30">
        <v>2</v>
      </c>
      <c r="S8" s="31">
        <v>2.1276595744680851E-2</v>
      </c>
      <c r="T8" s="29" t="s">
        <v>15</v>
      </c>
      <c r="U8" s="32">
        <v>2</v>
      </c>
      <c r="V8" s="30" t="s">
        <v>15</v>
      </c>
      <c r="W8" s="30">
        <v>2</v>
      </c>
      <c r="X8" s="31">
        <v>2.0833333333333332E-2</v>
      </c>
      <c r="Y8" s="29" t="s">
        <v>15</v>
      </c>
      <c r="Z8" s="32">
        <v>4</v>
      </c>
      <c r="AA8" s="30" t="s">
        <v>15</v>
      </c>
      <c r="AB8" s="30" t="s">
        <v>15</v>
      </c>
      <c r="AC8" s="30">
        <v>4</v>
      </c>
      <c r="AD8" s="31">
        <v>5.9701492537313432E-2</v>
      </c>
    </row>
    <row r="9" spans="2:30" x14ac:dyDescent="0.2">
      <c r="B9" s="28" t="s">
        <v>18</v>
      </c>
      <c r="C9" s="45" t="s">
        <v>19</v>
      </c>
      <c r="D9" s="32" t="s">
        <v>15</v>
      </c>
      <c r="E9" s="32">
        <v>4</v>
      </c>
      <c r="F9" s="32">
        <v>7</v>
      </c>
      <c r="G9" s="30" t="s">
        <v>15</v>
      </c>
      <c r="H9" s="30">
        <v>11</v>
      </c>
      <c r="I9" s="42">
        <v>3.7671232876712327E-2</v>
      </c>
      <c r="J9" s="29" t="s">
        <v>15</v>
      </c>
      <c r="K9" s="32">
        <v>2</v>
      </c>
      <c r="L9" s="30">
        <v>2</v>
      </c>
      <c r="M9" s="30">
        <v>4</v>
      </c>
      <c r="N9" s="31">
        <v>0.11428571428571428</v>
      </c>
      <c r="O9" s="29" t="s">
        <v>15</v>
      </c>
      <c r="P9" s="32">
        <v>1</v>
      </c>
      <c r="Q9" s="30">
        <v>1</v>
      </c>
      <c r="R9" s="30">
        <v>2</v>
      </c>
      <c r="S9" s="31">
        <v>2.1276595744680851E-2</v>
      </c>
      <c r="T9" s="29" t="s">
        <v>15</v>
      </c>
      <c r="U9" s="32" t="s">
        <v>15</v>
      </c>
      <c r="V9" s="30">
        <v>4</v>
      </c>
      <c r="W9" s="30">
        <v>4</v>
      </c>
      <c r="X9" s="31">
        <v>4.1666666666666664E-2</v>
      </c>
      <c r="Y9" s="29" t="s">
        <v>15</v>
      </c>
      <c r="Z9" s="32">
        <v>1</v>
      </c>
      <c r="AA9" s="30" t="s">
        <v>15</v>
      </c>
      <c r="AB9" s="30" t="s">
        <v>15</v>
      </c>
      <c r="AC9" s="30">
        <v>1</v>
      </c>
      <c r="AD9" s="31">
        <v>1.4925373134328358E-2</v>
      </c>
    </row>
    <row r="10" spans="2:30" x14ac:dyDescent="0.2">
      <c r="B10" s="28" t="s">
        <v>20</v>
      </c>
      <c r="C10" s="45" t="s">
        <v>21</v>
      </c>
      <c r="D10" s="32" t="s">
        <v>15</v>
      </c>
      <c r="E10" s="32">
        <v>18</v>
      </c>
      <c r="F10" s="32">
        <v>12</v>
      </c>
      <c r="G10" s="30" t="s">
        <v>15</v>
      </c>
      <c r="H10" s="30">
        <v>30</v>
      </c>
      <c r="I10" s="42">
        <v>0.10273972602739725</v>
      </c>
      <c r="J10" s="29" t="s">
        <v>15</v>
      </c>
      <c r="K10" s="32">
        <v>3</v>
      </c>
      <c r="L10" s="30">
        <v>1</v>
      </c>
      <c r="M10" s="30">
        <v>4</v>
      </c>
      <c r="N10" s="31">
        <v>0.11428571428571428</v>
      </c>
      <c r="O10" s="29" t="s">
        <v>15</v>
      </c>
      <c r="P10" s="32" t="s">
        <v>15</v>
      </c>
      <c r="Q10" s="30">
        <v>6</v>
      </c>
      <c r="R10" s="30">
        <v>6</v>
      </c>
      <c r="S10" s="31">
        <v>6.3829787234042548E-2</v>
      </c>
      <c r="T10" s="29" t="s">
        <v>15</v>
      </c>
      <c r="U10" s="32">
        <v>10</v>
      </c>
      <c r="V10" s="30">
        <v>5</v>
      </c>
      <c r="W10" s="30">
        <v>15</v>
      </c>
      <c r="X10" s="31">
        <v>0.15625</v>
      </c>
      <c r="Y10" s="29" t="s">
        <v>15</v>
      </c>
      <c r="Z10" s="32">
        <v>5</v>
      </c>
      <c r="AA10" s="30" t="s">
        <v>15</v>
      </c>
      <c r="AB10" s="30" t="s">
        <v>15</v>
      </c>
      <c r="AC10" s="30">
        <v>5</v>
      </c>
      <c r="AD10" s="31">
        <v>7.4626865671641784E-2</v>
      </c>
    </row>
    <row r="11" spans="2:30" x14ac:dyDescent="0.2">
      <c r="B11" s="28" t="s">
        <v>22</v>
      </c>
      <c r="C11" s="45" t="s">
        <v>23</v>
      </c>
      <c r="D11" s="32" t="s">
        <v>15</v>
      </c>
      <c r="E11" s="32">
        <v>8</v>
      </c>
      <c r="F11" s="32" t="s">
        <v>15</v>
      </c>
      <c r="G11" s="30" t="s">
        <v>15</v>
      </c>
      <c r="H11" s="30">
        <v>8</v>
      </c>
      <c r="I11" s="42">
        <v>2.7397260273972601E-2</v>
      </c>
      <c r="J11" s="29" t="s">
        <v>15</v>
      </c>
      <c r="K11" s="32" t="s">
        <v>15</v>
      </c>
      <c r="L11" s="30" t="s">
        <v>15</v>
      </c>
      <c r="M11" s="30" t="s">
        <v>15</v>
      </c>
      <c r="N11" s="31" t="s">
        <v>15</v>
      </c>
      <c r="O11" s="29" t="s">
        <v>15</v>
      </c>
      <c r="P11" s="32">
        <v>4</v>
      </c>
      <c r="Q11" s="30" t="s">
        <v>15</v>
      </c>
      <c r="R11" s="30">
        <v>4</v>
      </c>
      <c r="S11" s="31">
        <v>4.2553191489361701E-2</v>
      </c>
      <c r="T11" s="29" t="s">
        <v>15</v>
      </c>
      <c r="U11" s="32">
        <v>4</v>
      </c>
      <c r="V11" s="30" t="s">
        <v>15</v>
      </c>
      <c r="W11" s="30">
        <v>4</v>
      </c>
      <c r="X11" s="31">
        <v>4.1666666666666664E-2</v>
      </c>
      <c r="Y11" s="29" t="s">
        <v>15</v>
      </c>
      <c r="Z11" s="32" t="s">
        <v>15</v>
      </c>
      <c r="AA11" s="30" t="s">
        <v>15</v>
      </c>
      <c r="AB11" s="30" t="s">
        <v>15</v>
      </c>
      <c r="AC11" s="30" t="s">
        <v>15</v>
      </c>
      <c r="AD11" s="31" t="s">
        <v>15</v>
      </c>
    </row>
    <row r="12" spans="2:30" x14ac:dyDescent="0.2">
      <c r="B12" s="28" t="s">
        <v>24</v>
      </c>
      <c r="C12" s="45" t="s">
        <v>25</v>
      </c>
      <c r="D12" s="32">
        <v>1</v>
      </c>
      <c r="E12" s="32">
        <v>1</v>
      </c>
      <c r="F12" s="32">
        <v>7</v>
      </c>
      <c r="G12" s="30" t="s">
        <v>15</v>
      </c>
      <c r="H12" s="30">
        <v>9</v>
      </c>
      <c r="I12" s="42">
        <v>3.0821917808219176E-2</v>
      </c>
      <c r="J12" s="29" t="s">
        <v>15</v>
      </c>
      <c r="K12" s="32" t="s">
        <v>15</v>
      </c>
      <c r="L12" s="30">
        <v>1</v>
      </c>
      <c r="M12" s="30">
        <v>1</v>
      </c>
      <c r="N12" s="31">
        <v>2.8571428571428571E-2</v>
      </c>
      <c r="O12" s="29">
        <v>1</v>
      </c>
      <c r="P12" s="32" t="s">
        <v>15</v>
      </c>
      <c r="Q12" s="30">
        <v>4</v>
      </c>
      <c r="R12" s="30">
        <v>5</v>
      </c>
      <c r="S12" s="31">
        <v>5.3191489361702128E-2</v>
      </c>
      <c r="T12" s="29" t="s">
        <v>15</v>
      </c>
      <c r="U12" s="32" t="s">
        <v>15</v>
      </c>
      <c r="V12" s="30">
        <v>2</v>
      </c>
      <c r="W12" s="30">
        <v>2</v>
      </c>
      <c r="X12" s="31">
        <v>2.0833333333333332E-2</v>
      </c>
      <c r="Y12" s="29" t="s">
        <v>15</v>
      </c>
      <c r="Z12" s="32">
        <v>1</v>
      </c>
      <c r="AA12" s="30" t="s">
        <v>15</v>
      </c>
      <c r="AB12" s="30" t="s">
        <v>15</v>
      </c>
      <c r="AC12" s="30">
        <v>1</v>
      </c>
      <c r="AD12" s="31">
        <v>1.4925373134328358E-2</v>
      </c>
    </row>
    <row r="13" spans="2:30" x14ac:dyDescent="0.2">
      <c r="B13" s="28" t="s">
        <v>26</v>
      </c>
      <c r="C13" s="45" t="s">
        <v>27</v>
      </c>
      <c r="D13" s="32" t="s">
        <v>15</v>
      </c>
      <c r="E13" s="32">
        <v>2</v>
      </c>
      <c r="F13" s="32" t="s">
        <v>15</v>
      </c>
      <c r="G13" s="30" t="s">
        <v>15</v>
      </c>
      <c r="H13" s="30">
        <v>2</v>
      </c>
      <c r="I13" s="42">
        <v>6.8493150684931503E-3</v>
      </c>
      <c r="J13" s="29" t="s">
        <v>15</v>
      </c>
      <c r="K13" s="32" t="s">
        <v>15</v>
      </c>
      <c r="L13" s="30" t="s">
        <v>15</v>
      </c>
      <c r="M13" s="30" t="s">
        <v>15</v>
      </c>
      <c r="N13" s="31" t="s">
        <v>15</v>
      </c>
      <c r="O13" s="29" t="s">
        <v>15</v>
      </c>
      <c r="P13" s="32">
        <v>2</v>
      </c>
      <c r="Q13" s="30" t="s">
        <v>15</v>
      </c>
      <c r="R13" s="30">
        <v>2</v>
      </c>
      <c r="S13" s="31">
        <v>2.1276595744680851E-2</v>
      </c>
      <c r="T13" s="29" t="s">
        <v>15</v>
      </c>
      <c r="U13" s="32" t="s">
        <v>15</v>
      </c>
      <c r="V13" s="30" t="s">
        <v>15</v>
      </c>
      <c r="W13" s="30" t="s">
        <v>15</v>
      </c>
      <c r="X13" s="31" t="s">
        <v>15</v>
      </c>
      <c r="Y13" s="29" t="s">
        <v>15</v>
      </c>
      <c r="Z13" s="32" t="s">
        <v>15</v>
      </c>
      <c r="AA13" s="30" t="s">
        <v>15</v>
      </c>
      <c r="AB13" s="30" t="s">
        <v>15</v>
      </c>
      <c r="AC13" s="30" t="s">
        <v>15</v>
      </c>
      <c r="AD13" s="31" t="s">
        <v>15</v>
      </c>
    </row>
    <row r="14" spans="2:30" x14ac:dyDescent="0.2">
      <c r="B14" s="28" t="s">
        <v>28</v>
      </c>
      <c r="C14" s="45" t="s">
        <v>29</v>
      </c>
      <c r="D14" s="32" t="s">
        <v>15</v>
      </c>
      <c r="E14" s="32">
        <v>14</v>
      </c>
      <c r="F14" s="32">
        <v>9</v>
      </c>
      <c r="G14" s="30">
        <v>1</v>
      </c>
      <c r="H14" s="30">
        <v>24</v>
      </c>
      <c r="I14" s="42">
        <v>8.2191780821917804E-2</v>
      </c>
      <c r="J14" s="29" t="s">
        <v>15</v>
      </c>
      <c r="K14" s="32">
        <v>2</v>
      </c>
      <c r="L14" s="30" t="s">
        <v>15</v>
      </c>
      <c r="M14" s="30">
        <v>2</v>
      </c>
      <c r="N14" s="31">
        <v>5.7142857142857141E-2</v>
      </c>
      <c r="O14" s="29" t="s">
        <v>15</v>
      </c>
      <c r="P14" s="32">
        <v>5</v>
      </c>
      <c r="Q14" s="30">
        <v>5</v>
      </c>
      <c r="R14" s="30">
        <v>10</v>
      </c>
      <c r="S14" s="31">
        <v>0.10638297872340426</v>
      </c>
      <c r="T14" s="29" t="s">
        <v>15</v>
      </c>
      <c r="U14" s="32">
        <v>3</v>
      </c>
      <c r="V14" s="30">
        <v>4</v>
      </c>
      <c r="W14" s="30">
        <v>7</v>
      </c>
      <c r="X14" s="31">
        <v>7.2916666666666671E-2</v>
      </c>
      <c r="Y14" s="29" t="s">
        <v>15</v>
      </c>
      <c r="Z14" s="32">
        <v>4</v>
      </c>
      <c r="AA14" s="30" t="s">
        <v>15</v>
      </c>
      <c r="AB14" s="30">
        <v>1</v>
      </c>
      <c r="AC14" s="30">
        <v>5</v>
      </c>
      <c r="AD14" s="31">
        <v>7.4626865671641784E-2</v>
      </c>
    </row>
    <row r="15" spans="2:30" x14ac:dyDescent="0.2">
      <c r="B15" s="28" t="s">
        <v>30</v>
      </c>
      <c r="C15" s="45" t="s">
        <v>31</v>
      </c>
      <c r="D15" s="32">
        <v>2</v>
      </c>
      <c r="E15" s="32">
        <v>4</v>
      </c>
      <c r="F15" s="32">
        <v>3</v>
      </c>
      <c r="G15" s="30" t="s">
        <v>15</v>
      </c>
      <c r="H15" s="30">
        <v>9</v>
      </c>
      <c r="I15" s="42">
        <v>3.0821917808219176E-2</v>
      </c>
      <c r="J15" s="29">
        <v>2</v>
      </c>
      <c r="K15" s="32">
        <v>2</v>
      </c>
      <c r="L15" s="30">
        <v>3</v>
      </c>
      <c r="M15" s="30">
        <v>7</v>
      </c>
      <c r="N15" s="31">
        <v>0.2</v>
      </c>
      <c r="O15" s="29" t="s">
        <v>15</v>
      </c>
      <c r="P15" s="32">
        <v>2</v>
      </c>
      <c r="Q15" s="30" t="s">
        <v>15</v>
      </c>
      <c r="R15" s="30">
        <v>2</v>
      </c>
      <c r="S15" s="31">
        <v>2.1276595744680851E-2</v>
      </c>
      <c r="T15" s="29" t="s">
        <v>15</v>
      </c>
      <c r="U15" s="32" t="s">
        <v>15</v>
      </c>
      <c r="V15" s="30" t="s">
        <v>15</v>
      </c>
      <c r="W15" s="30" t="s">
        <v>15</v>
      </c>
      <c r="X15" s="31" t="s">
        <v>15</v>
      </c>
      <c r="Y15" s="29" t="s">
        <v>15</v>
      </c>
      <c r="Z15" s="32" t="s">
        <v>15</v>
      </c>
      <c r="AA15" s="30" t="s">
        <v>15</v>
      </c>
      <c r="AB15" s="30" t="s">
        <v>15</v>
      </c>
      <c r="AC15" s="30" t="s">
        <v>15</v>
      </c>
      <c r="AD15" s="31" t="s">
        <v>15</v>
      </c>
    </row>
    <row r="16" spans="2:30" x14ac:dyDescent="0.2">
      <c r="B16" s="28" t="s">
        <v>32</v>
      </c>
      <c r="C16" s="45" t="s">
        <v>33</v>
      </c>
      <c r="D16" s="32" t="s">
        <v>15</v>
      </c>
      <c r="E16" s="32">
        <v>5</v>
      </c>
      <c r="F16" s="32" t="s">
        <v>15</v>
      </c>
      <c r="G16" s="30" t="s">
        <v>15</v>
      </c>
      <c r="H16" s="30">
        <v>5</v>
      </c>
      <c r="I16" s="42">
        <v>1.7123287671232876E-2</v>
      </c>
      <c r="J16" s="29" t="s">
        <v>15</v>
      </c>
      <c r="K16" s="32" t="s">
        <v>15</v>
      </c>
      <c r="L16" s="30" t="s">
        <v>15</v>
      </c>
      <c r="M16" s="30" t="s">
        <v>15</v>
      </c>
      <c r="N16" s="31" t="s">
        <v>15</v>
      </c>
      <c r="O16" s="29" t="s">
        <v>15</v>
      </c>
      <c r="P16" s="32">
        <v>4</v>
      </c>
      <c r="Q16" s="30" t="s">
        <v>15</v>
      </c>
      <c r="R16" s="30">
        <v>4</v>
      </c>
      <c r="S16" s="31">
        <v>4.2553191489361701E-2</v>
      </c>
      <c r="T16" s="29" t="s">
        <v>15</v>
      </c>
      <c r="U16" s="32" t="s">
        <v>15</v>
      </c>
      <c r="V16" s="30" t="s">
        <v>15</v>
      </c>
      <c r="W16" s="30" t="s">
        <v>15</v>
      </c>
      <c r="X16" s="31" t="s">
        <v>15</v>
      </c>
      <c r="Y16" s="29" t="s">
        <v>15</v>
      </c>
      <c r="Z16" s="32">
        <v>1</v>
      </c>
      <c r="AA16" s="30" t="s">
        <v>15</v>
      </c>
      <c r="AB16" s="30" t="s">
        <v>15</v>
      </c>
      <c r="AC16" s="30">
        <v>1</v>
      </c>
      <c r="AD16" s="31">
        <v>1.4925373134328358E-2</v>
      </c>
    </row>
    <row r="17" spans="2:30" x14ac:dyDescent="0.2">
      <c r="B17" s="28" t="s">
        <v>34</v>
      </c>
      <c r="C17" s="45" t="s">
        <v>35</v>
      </c>
      <c r="D17" s="32" t="s">
        <v>15</v>
      </c>
      <c r="E17" s="32">
        <v>1</v>
      </c>
      <c r="F17" s="32">
        <v>1</v>
      </c>
      <c r="G17" s="30" t="s">
        <v>15</v>
      </c>
      <c r="H17" s="30">
        <v>2</v>
      </c>
      <c r="I17" s="42">
        <v>6.8493150684931503E-3</v>
      </c>
      <c r="J17" s="29" t="s">
        <v>15</v>
      </c>
      <c r="K17" s="32" t="s">
        <v>15</v>
      </c>
      <c r="L17" s="30" t="s">
        <v>15</v>
      </c>
      <c r="M17" s="30" t="s">
        <v>15</v>
      </c>
      <c r="N17" s="31" t="s">
        <v>15</v>
      </c>
      <c r="O17" s="29" t="s">
        <v>15</v>
      </c>
      <c r="P17" s="32" t="s">
        <v>15</v>
      </c>
      <c r="Q17" s="30" t="s">
        <v>15</v>
      </c>
      <c r="R17" s="30" t="s">
        <v>15</v>
      </c>
      <c r="S17" s="31" t="s">
        <v>15</v>
      </c>
      <c r="T17" s="29" t="s">
        <v>15</v>
      </c>
      <c r="U17" s="32">
        <v>1</v>
      </c>
      <c r="V17" s="30">
        <v>1</v>
      </c>
      <c r="W17" s="30">
        <v>2</v>
      </c>
      <c r="X17" s="31">
        <v>2.0833333333333332E-2</v>
      </c>
      <c r="Y17" s="29" t="s">
        <v>15</v>
      </c>
      <c r="Z17" s="32" t="s">
        <v>15</v>
      </c>
      <c r="AA17" s="30" t="s">
        <v>15</v>
      </c>
      <c r="AB17" s="30" t="s">
        <v>15</v>
      </c>
      <c r="AC17" s="30" t="s">
        <v>15</v>
      </c>
      <c r="AD17" s="31" t="s">
        <v>15</v>
      </c>
    </row>
    <row r="18" spans="2:30" x14ac:dyDescent="0.2">
      <c r="B18" s="28" t="s">
        <v>36</v>
      </c>
      <c r="C18" s="45" t="s">
        <v>37</v>
      </c>
      <c r="D18" s="32" t="s">
        <v>15</v>
      </c>
      <c r="E18" s="32">
        <v>2</v>
      </c>
      <c r="F18" s="32">
        <v>3</v>
      </c>
      <c r="G18" s="30" t="s">
        <v>15</v>
      </c>
      <c r="H18" s="30">
        <v>5</v>
      </c>
      <c r="I18" s="42">
        <v>1.7123287671232876E-2</v>
      </c>
      <c r="J18" s="29" t="s">
        <v>15</v>
      </c>
      <c r="K18" s="32" t="s">
        <v>15</v>
      </c>
      <c r="L18" s="30" t="s">
        <v>15</v>
      </c>
      <c r="M18" s="30" t="s">
        <v>15</v>
      </c>
      <c r="N18" s="31" t="s">
        <v>15</v>
      </c>
      <c r="O18" s="29" t="s">
        <v>15</v>
      </c>
      <c r="P18" s="32" t="s">
        <v>15</v>
      </c>
      <c r="Q18" s="30" t="s">
        <v>15</v>
      </c>
      <c r="R18" s="30" t="s">
        <v>15</v>
      </c>
      <c r="S18" s="31" t="s">
        <v>15</v>
      </c>
      <c r="T18" s="29" t="s">
        <v>15</v>
      </c>
      <c r="U18" s="32">
        <v>2</v>
      </c>
      <c r="V18" s="30">
        <v>3</v>
      </c>
      <c r="W18" s="30">
        <v>5</v>
      </c>
      <c r="X18" s="31">
        <v>5.2083333333333336E-2</v>
      </c>
      <c r="Y18" s="29" t="s">
        <v>15</v>
      </c>
      <c r="Z18" s="32" t="s">
        <v>15</v>
      </c>
      <c r="AA18" s="30" t="s">
        <v>15</v>
      </c>
      <c r="AB18" s="30" t="s">
        <v>15</v>
      </c>
      <c r="AC18" s="30" t="s">
        <v>15</v>
      </c>
      <c r="AD18" s="31" t="s">
        <v>15</v>
      </c>
    </row>
    <row r="19" spans="2:30" x14ac:dyDescent="0.2">
      <c r="B19" s="28" t="s">
        <v>38</v>
      </c>
      <c r="C19" s="45" t="s">
        <v>39</v>
      </c>
      <c r="D19" s="32" t="s">
        <v>15</v>
      </c>
      <c r="E19" s="32">
        <v>1</v>
      </c>
      <c r="F19" s="32" t="s">
        <v>15</v>
      </c>
      <c r="G19" s="30" t="s">
        <v>15</v>
      </c>
      <c r="H19" s="30">
        <v>1</v>
      </c>
      <c r="I19" s="42">
        <v>3.4246575342465752E-3</v>
      </c>
      <c r="J19" s="29" t="s">
        <v>15</v>
      </c>
      <c r="K19" s="32" t="s">
        <v>15</v>
      </c>
      <c r="L19" s="30" t="s">
        <v>15</v>
      </c>
      <c r="M19" s="30" t="s">
        <v>15</v>
      </c>
      <c r="N19" s="31" t="s">
        <v>15</v>
      </c>
      <c r="O19" s="29" t="s">
        <v>15</v>
      </c>
      <c r="P19" s="32">
        <v>1</v>
      </c>
      <c r="Q19" s="30" t="s">
        <v>15</v>
      </c>
      <c r="R19" s="30">
        <v>1</v>
      </c>
      <c r="S19" s="31">
        <v>1.0638297872340425E-2</v>
      </c>
      <c r="T19" s="29" t="s">
        <v>15</v>
      </c>
      <c r="U19" s="32" t="s">
        <v>15</v>
      </c>
      <c r="V19" s="30" t="s">
        <v>15</v>
      </c>
      <c r="W19" s="30" t="s">
        <v>15</v>
      </c>
      <c r="X19" s="31" t="s">
        <v>15</v>
      </c>
      <c r="Y19" s="29" t="s">
        <v>15</v>
      </c>
      <c r="Z19" s="32" t="s">
        <v>15</v>
      </c>
      <c r="AA19" s="30" t="s">
        <v>15</v>
      </c>
      <c r="AB19" s="30" t="s">
        <v>15</v>
      </c>
      <c r="AC19" s="30" t="s">
        <v>15</v>
      </c>
      <c r="AD19" s="31" t="s">
        <v>15</v>
      </c>
    </row>
    <row r="20" spans="2:30" x14ac:dyDescent="0.2">
      <c r="B20" s="28" t="s">
        <v>40</v>
      </c>
      <c r="C20" s="45" t="s">
        <v>41</v>
      </c>
      <c r="D20" s="32" t="s">
        <v>15</v>
      </c>
      <c r="E20" s="32">
        <v>2</v>
      </c>
      <c r="F20" s="32" t="s">
        <v>15</v>
      </c>
      <c r="G20" s="30" t="s">
        <v>15</v>
      </c>
      <c r="H20" s="30">
        <v>2</v>
      </c>
      <c r="I20" s="42">
        <v>6.8493150684931503E-3</v>
      </c>
      <c r="J20" s="29" t="s">
        <v>15</v>
      </c>
      <c r="K20" s="32" t="s">
        <v>15</v>
      </c>
      <c r="L20" s="30" t="s">
        <v>15</v>
      </c>
      <c r="M20" s="30" t="s">
        <v>15</v>
      </c>
      <c r="N20" s="31" t="s">
        <v>15</v>
      </c>
      <c r="O20" s="29" t="s">
        <v>15</v>
      </c>
      <c r="P20" s="32" t="s">
        <v>15</v>
      </c>
      <c r="Q20" s="30" t="s">
        <v>15</v>
      </c>
      <c r="R20" s="30" t="s">
        <v>15</v>
      </c>
      <c r="S20" s="31" t="s">
        <v>15</v>
      </c>
      <c r="T20" s="29" t="s">
        <v>15</v>
      </c>
      <c r="U20" s="32">
        <v>2</v>
      </c>
      <c r="V20" s="30" t="s">
        <v>15</v>
      </c>
      <c r="W20" s="30">
        <v>2</v>
      </c>
      <c r="X20" s="31">
        <v>2.0833333333333332E-2</v>
      </c>
      <c r="Y20" s="29" t="s">
        <v>15</v>
      </c>
      <c r="Z20" s="32" t="s">
        <v>15</v>
      </c>
      <c r="AA20" s="30" t="s">
        <v>15</v>
      </c>
      <c r="AB20" s="30" t="s">
        <v>15</v>
      </c>
      <c r="AC20" s="30" t="s">
        <v>15</v>
      </c>
      <c r="AD20" s="31" t="s">
        <v>15</v>
      </c>
    </row>
    <row r="21" spans="2:30" x14ac:dyDescent="0.2">
      <c r="B21" s="28" t="s">
        <v>42</v>
      </c>
      <c r="C21" s="45" t="s">
        <v>43</v>
      </c>
      <c r="D21" s="32">
        <v>1</v>
      </c>
      <c r="E21" s="32">
        <v>23</v>
      </c>
      <c r="F21" s="32">
        <v>6</v>
      </c>
      <c r="G21" s="30" t="s">
        <v>15</v>
      </c>
      <c r="H21" s="30">
        <v>30</v>
      </c>
      <c r="I21" s="42">
        <v>0.10273972602739725</v>
      </c>
      <c r="J21" s="29">
        <v>1</v>
      </c>
      <c r="K21" s="32">
        <v>2</v>
      </c>
      <c r="L21" s="30" t="s">
        <v>15</v>
      </c>
      <c r="M21" s="30">
        <v>3</v>
      </c>
      <c r="N21" s="31">
        <v>8.5714285714285715E-2</v>
      </c>
      <c r="O21" s="29" t="s">
        <v>15</v>
      </c>
      <c r="P21" s="32">
        <v>9</v>
      </c>
      <c r="Q21" s="30">
        <v>1</v>
      </c>
      <c r="R21" s="30">
        <v>10</v>
      </c>
      <c r="S21" s="31">
        <v>0.10638297872340426</v>
      </c>
      <c r="T21" s="29" t="s">
        <v>15</v>
      </c>
      <c r="U21" s="32">
        <v>11</v>
      </c>
      <c r="V21" s="30">
        <v>5</v>
      </c>
      <c r="W21" s="30">
        <v>16</v>
      </c>
      <c r="X21" s="31">
        <v>0.16666666666666666</v>
      </c>
      <c r="Y21" s="29" t="s">
        <v>15</v>
      </c>
      <c r="Z21" s="32">
        <v>1</v>
      </c>
      <c r="AA21" s="30" t="s">
        <v>15</v>
      </c>
      <c r="AB21" s="30" t="s">
        <v>15</v>
      </c>
      <c r="AC21" s="30">
        <v>1</v>
      </c>
      <c r="AD21" s="31">
        <v>1.4925373134328358E-2</v>
      </c>
    </row>
    <row r="22" spans="2:30" x14ac:dyDescent="0.2">
      <c r="B22" s="28" t="s">
        <v>44</v>
      </c>
      <c r="C22" s="45" t="s">
        <v>45</v>
      </c>
      <c r="D22" s="32" t="s">
        <v>15</v>
      </c>
      <c r="E22" s="32">
        <v>4</v>
      </c>
      <c r="F22" s="32" t="s">
        <v>15</v>
      </c>
      <c r="G22" s="30" t="s">
        <v>15</v>
      </c>
      <c r="H22" s="30">
        <v>4</v>
      </c>
      <c r="I22" s="42">
        <v>1.3698630136986301E-2</v>
      </c>
      <c r="J22" s="29" t="s">
        <v>15</v>
      </c>
      <c r="K22" s="32">
        <v>1</v>
      </c>
      <c r="L22" s="30" t="s">
        <v>15</v>
      </c>
      <c r="M22" s="30">
        <v>1</v>
      </c>
      <c r="N22" s="31">
        <v>2.8571428571428571E-2</v>
      </c>
      <c r="O22" s="29" t="s">
        <v>15</v>
      </c>
      <c r="P22" s="32">
        <v>1</v>
      </c>
      <c r="Q22" s="30" t="s">
        <v>15</v>
      </c>
      <c r="R22" s="30">
        <v>1</v>
      </c>
      <c r="S22" s="31">
        <v>1.0638297872340425E-2</v>
      </c>
      <c r="T22" s="29" t="s">
        <v>15</v>
      </c>
      <c r="U22" s="32" t="s">
        <v>15</v>
      </c>
      <c r="V22" s="30" t="s">
        <v>15</v>
      </c>
      <c r="W22" s="30" t="s">
        <v>15</v>
      </c>
      <c r="X22" s="31" t="s">
        <v>15</v>
      </c>
      <c r="Y22" s="29" t="s">
        <v>15</v>
      </c>
      <c r="Z22" s="32">
        <v>2</v>
      </c>
      <c r="AA22" s="30" t="s">
        <v>15</v>
      </c>
      <c r="AB22" s="30" t="s">
        <v>15</v>
      </c>
      <c r="AC22" s="30">
        <v>2</v>
      </c>
      <c r="AD22" s="31">
        <v>2.9850746268656716E-2</v>
      </c>
    </row>
    <row r="23" spans="2:30" x14ac:dyDescent="0.2">
      <c r="B23" s="28" t="s">
        <v>46</v>
      </c>
      <c r="C23" s="45" t="s">
        <v>47</v>
      </c>
      <c r="D23" s="32" t="s">
        <v>15</v>
      </c>
      <c r="E23" s="32">
        <v>12</v>
      </c>
      <c r="F23" s="32">
        <v>9</v>
      </c>
      <c r="G23" s="30">
        <v>1</v>
      </c>
      <c r="H23" s="30">
        <v>22</v>
      </c>
      <c r="I23" s="42">
        <v>7.5342465753424653E-2</v>
      </c>
      <c r="J23" s="29" t="s">
        <v>15</v>
      </c>
      <c r="K23" s="32">
        <v>2</v>
      </c>
      <c r="L23" s="30" t="s">
        <v>15</v>
      </c>
      <c r="M23" s="30">
        <v>2</v>
      </c>
      <c r="N23" s="31">
        <v>5.7142857142857141E-2</v>
      </c>
      <c r="O23" s="29" t="s">
        <v>15</v>
      </c>
      <c r="P23" s="32">
        <v>6</v>
      </c>
      <c r="Q23" s="30">
        <v>6</v>
      </c>
      <c r="R23" s="30">
        <v>12</v>
      </c>
      <c r="S23" s="31">
        <v>0.1276595744680851</v>
      </c>
      <c r="T23" s="29" t="s">
        <v>15</v>
      </c>
      <c r="U23" s="32">
        <v>2</v>
      </c>
      <c r="V23" s="30">
        <v>3</v>
      </c>
      <c r="W23" s="30">
        <v>5</v>
      </c>
      <c r="X23" s="31">
        <v>5.2083333333333336E-2</v>
      </c>
      <c r="Y23" s="29" t="s">
        <v>15</v>
      </c>
      <c r="Z23" s="32">
        <v>2</v>
      </c>
      <c r="AA23" s="30" t="s">
        <v>15</v>
      </c>
      <c r="AB23" s="30">
        <v>1</v>
      </c>
      <c r="AC23" s="30">
        <v>3</v>
      </c>
      <c r="AD23" s="31">
        <v>4.4776119402985072E-2</v>
      </c>
    </row>
    <row r="24" spans="2:30" x14ac:dyDescent="0.2">
      <c r="B24" s="28" t="s">
        <v>48</v>
      </c>
      <c r="C24" s="45" t="s">
        <v>49</v>
      </c>
      <c r="D24" s="32" t="s">
        <v>15</v>
      </c>
      <c r="E24" s="32">
        <v>7</v>
      </c>
      <c r="F24" s="32" t="s">
        <v>15</v>
      </c>
      <c r="G24" s="30">
        <v>1</v>
      </c>
      <c r="H24" s="30">
        <v>8</v>
      </c>
      <c r="I24" s="42">
        <v>2.7397260273972601E-2</v>
      </c>
      <c r="J24" s="29" t="s">
        <v>15</v>
      </c>
      <c r="K24" s="32">
        <v>1</v>
      </c>
      <c r="L24" s="30" t="s">
        <v>15</v>
      </c>
      <c r="M24" s="30">
        <v>1</v>
      </c>
      <c r="N24" s="31">
        <v>2.8571428571428571E-2</v>
      </c>
      <c r="O24" s="29" t="s">
        <v>15</v>
      </c>
      <c r="P24" s="32">
        <v>1</v>
      </c>
      <c r="Q24" s="30" t="s">
        <v>15</v>
      </c>
      <c r="R24" s="30">
        <v>1</v>
      </c>
      <c r="S24" s="31">
        <v>1.0638297872340425E-2</v>
      </c>
      <c r="T24" s="29" t="s">
        <v>15</v>
      </c>
      <c r="U24" s="32">
        <v>1</v>
      </c>
      <c r="V24" s="30" t="s">
        <v>15</v>
      </c>
      <c r="W24" s="30">
        <v>1</v>
      </c>
      <c r="X24" s="31">
        <v>1.0416666666666666E-2</v>
      </c>
      <c r="Y24" s="29" t="s">
        <v>15</v>
      </c>
      <c r="Z24" s="32">
        <v>4</v>
      </c>
      <c r="AA24" s="30" t="s">
        <v>15</v>
      </c>
      <c r="AB24" s="30">
        <v>1</v>
      </c>
      <c r="AC24" s="30">
        <v>5</v>
      </c>
      <c r="AD24" s="31">
        <v>7.4626865671641784E-2</v>
      </c>
    </row>
    <row r="25" spans="2:30" x14ac:dyDescent="0.2">
      <c r="B25" s="28" t="s">
        <v>50</v>
      </c>
      <c r="C25" s="45" t="s">
        <v>51</v>
      </c>
      <c r="D25" s="32" t="s">
        <v>15</v>
      </c>
      <c r="E25" s="32">
        <v>2</v>
      </c>
      <c r="F25" s="32" t="s">
        <v>15</v>
      </c>
      <c r="G25" s="30" t="s">
        <v>15</v>
      </c>
      <c r="H25" s="30">
        <v>2</v>
      </c>
      <c r="I25" s="42">
        <v>6.8493150684931503E-3</v>
      </c>
      <c r="J25" s="29" t="s">
        <v>15</v>
      </c>
      <c r="K25" s="32" t="s">
        <v>15</v>
      </c>
      <c r="L25" s="30" t="s">
        <v>15</v>
      </c>
      <c r="M25" s="30" t="s">
        <v>15</v>
      </c>
      <c r="N25" s="31" t="s">
        <v>15</v>
      </c>
      <c r="O25" s="29" t="s">
        <v>15</v>
      </c>
      <c r="P25" s="32">
        <v>2</v>
      </c>
      <c r="Q25" s="30" t="s">
        <v>15</v>
      </c>
      <c r="R25" s="30">
        <v>2</v>
      </c>
      <c r="S25" s="31">
        <v>2.1276595744680851E-2</v>
      </c>
      <c r="T25" s="29" t="s">
        <v>15</v>
      </c>
      <c r="U25" s="32" t="s">
        <v>15</v>
      </c>
      <c r="V25" s="30" t="s">
        <v>15</v>
      </c>
      <c r="W25" s="30" t="s">
        <v>15</v>
      </c>
      <c r="X25" s="31" t="s">
        <v>15</v>
      </c>
      <c r="Y25" s="29" t="s">
        <v>15</v>
      </c>
      <c r="Z25" s="32" t="s">
        <v>15</v>
      </c>
      <c r="AA25" s="30" t="s">
        <v>15</v>
      </c>
      <c r="AB25" s="30" t="s">
        <v>15</v>
      </c>
      <c r="AC25" s="30" t="s">
        <v>15</v>
      </c>
      <c r="AD25" s="31" t="s">
        <v>15</v>
      </c>
    </row>
    <row r="26" spans="2:30" x14ac:dyDescent="0.2">
      <c r="B26" s="28" t="s">
        <v>52</v>
      </c>
      <c r="C26" s="45" t="s">
        <v>53</v>
      </c>
      <c r="D26" s="32" t="s">
        <v>15</v>
      </c>
      <c r="E26" s="32">
        <v>12</v>
      </c>
      <c r="F26" s="32">
        <v>5</v>
      </c>
      <c r="G26" s="30">
        <v>2</v>
      </c>
      <c r="H26" s="30">
        <v>19</v>
      </c>
      <c r="I26" s="42">
        <v>6.5068493150684928E-2</v>
      </c>
      <c r="J26" s="29" t="s">
        <v>15</v>
      </c>
      <c r="K26" s="32" t="s">
        <v>15</v>
      </c>
      <c r="L26" s="30" t="s">
        <v>15</v>
      </c>
      <c r="M26" s="30" t="s">
        <v>15</v>
      </c>
      <c r="N26" s="31" t="s">
        <v>15</v>
      </c>
      <c r="O26" s="29" t="s">
        <v>15</v>
      </c>
      <c r="P26" s="32">
        <v>4</v>
      </c>
      <c r="Q26" s="30">
        <v>2</v>
      </c>
      <c r="R26" s="30">
        <v>6</v>
      </c>
      <c r="S26" s="31">
        <v>6.3829787234042548E-2</v>
      </c>
      <c r="T26" s="29" t="s">
        <v>15</v>
      </c>
      <c r="U26" s="32">
        <v>6</v>
      </c>
      <c r="V26" s="30">
        <v>3</v>
      </c>
      <c r="W26" s="30">
        <v>9</v>
      </c>
      <c r="X26" s="31">
        <v>9.375E-2</v>
      </c>
      <c r="Y26" s="29" t="s">
        <v>15</v>
      </c>
      <c r="Z26" s="32">
        <v>2</v>
      </c>
      <c r="AA26" s="30" t="s">
        <v>15</v>
      </c>
      <c r="AB26" s="30">
        <v>2</v>
      </c>
      <c r="AC26" s="30">
        <v>4</v>
      </c>
      <c r="AD26" s="31">
        <v>5.9701492537313432E-2</v>
      </c>
    </row>
    <row r="27" spans="2:30" x14ac:dyDescent="0.2">
      <c r="B27" s="28" t="s">
        <v>54</v>
      </c>
      <c r="C27" s="45" t="s">
        <v>55</v>
      </c>
      <c r="D27" s="32" t="s">
        <v>15</v>
      </c>
      <c r="E27" s="32">
        <v>16</v>
      </c>
      <c r="F27" s="32">
        <v>4</v>
      </c>
      <c r="G27" s="30" t="s">
        <v>15</v>
      </c>
      <c r="H27" s="30">
        <v>20</v>
      </c>
      <c r="I27" s="42">
        <v>6.8493150684931503E-2</v>
      </c>
      <c r="J27" s="29" t="s">
        <v>15</v>
      </c>
      <c r="K27" s="32">
        <v>2</v>
      </c>
      <c r="L27" s="30">
        <v>2</v>
      </c>
      <c r="M27" s="30">
        <v>4</v>
      </c>
      <c r="N27" s="31">
        <v>0.11428571428571428</v>
      </c>
      <c r="O27" s="29" t="s">
        <v>15</v>
      </c>
      <c r="P27" s="32">
        <v>5</v>
      </c>
      <c r="Q27" s="30" t="s">
        <v>15</v>
      </c>
      <c r="R27" s="30">
        <v>5</v>
      </c>
      <c r="S27" s="31">
        <v>5.3191489361702128E-2</v>
      </c>
      <c r="T27" s="29" t="s">
        <v>15</v>
      </c>
      <c r="U27" s="32">
        <v>6</v>
      </c>
      <c r="V27" s="30">
        <v>2</v>
      </c>
      <c r="W27" s="30">
        <v>8</v>
      </c>
      <c r="X27" s="31">
        <v>8.3333333333333329E-2</v>
      </c>
      <c r="Y27" s="29" t="s">
        <v>15</v>
      </c>
      <c r="Z27" s="32">
        <v>3</v>
      </c>
      <c r="AA27" s="30" t="s">
        <v>15</v>
      </c>
      <c r="AB27" s="30" t="s">
        <v>15</v>
      </c>
      <c r="AC27" s="30">
        <v>3</v>
      </c>
      <c r="AD27" s="31">
        <v>4.4776119402985072E-2</v>
      </c>
    </row>
    <row r="28" spans="2:30" x14ac:dyDescent="0.2">
      <c r="B28" s="28" t="s">
        <v>56</v>
      </c>
      <c r="C28" s="45" t="s">
        <v>57</v>
      </c>
      <c r="D28" s="32" t="s">
        <v>15</v>
      </c>
      <c r="E28" s="32">
        <v>4</v>
      </c>
      <c r="F28" s="32">
        <v>1</v>
      </c>
      <c r="G28" s="30" t="s">
        <v>15</v>
      </c>
      <c r="H28" s="30">
        <v>5</v>
      </c>
      <c r="I28" s="42">
        <v>1.7123287671232876E-2</v>
      </c>
      <c r="J28" s="29" t="s">
        <v>15</v>
      </c>
      <c r="K28" s="32">
        <v>2</v>
      </c>
      <c r="L28" s="30" t="s">
        <v>15</v>
      </c>
      <c r="M28" s="30">
        <v>2</v>
      </c>
      <c r="N28" s="31">
        <v>5.7142857142857141E-2</v>
      </c>
      <c r="O28" s="29" t="s">
        <v>15</v>
      </c>
      <c r="P28" s="32">
        <v>2</v>
      </c>
      <c r="Q28" s="30">
        <v>1</v>
      </c>
      <c r="R28" s="30">
        <v>3</v>
      </c>
      <c r="S28" s="31">
        <v>3.1914893617021274E-2</v>
      </c>
      <c r="T28" s="29" t="s">
        <v>15</v>
      </c>
      <c r="U28" s="32" t="s">
        <v>15</v>
      </c>
      <c r="V28" s="30" t="s">
        <v>15</v>
      </c>
      <c r="W28" s="30" t="s">
        <v>15</v>
      </c>
      <c r="X28" s="31" t="s">
        <v>15</v>
      </c>
      <c r="Y28" s="29" t="s">
        <v>15</v>
      </c>
      <c r="Z28" s="32" t="s">
        <v>15</v>
      </c>
      <c r="AA28" s="30" t="s">
        <v>15</v>
      </c>
      <c r="AB28" s="30" t="s">
        <v>15</v>
      </c>
      <c r="AC28" s="30" t="s">
        <v>15</v>
      </c>
      <c r="AD28" s="31" t="s">
        <v>15</v>
      </c>
    </row>
    <row r="29" spans="2:30" x14ac:dyDescent="0.2">
      <c r="B29" s="28" t="s">
        <v>58</v>
      </c>
      <c r="C29" s="45" t="s">
        <v>59</v>
      </c>
      <c r="D29" s="32" t="s">
        <v>15</v>
      </c>
      <c r="E29" s="32">
        <v>6</v>
      </c>
      <c r="F29" s="32">
        <v>4</v>
      </c>
      <c r="G29" s="30">
        <v>1</v>
      </c>
      <c r="H29" s="30">
        <v>11</v>
      </c>
      <c r="I29" s="42">
        <v>3.7671232876712327E-2</v>
      </c>
      <c r="J29" s="29" t="s">
        <v>15</v>
      </c>
      <c r="K29" s="32" t="s">
        <v>15</v>
      </c>
      <c r="L29" s="30">
        <v>1</v>
      </c>
      <c r="M29" s="30">
        <v>1</v>
      </c>
      <c r="N29" s="31">
        <v>2.8571428571428571E-2</v>
      </c>
      <c r="O29" s="29" t="s">
        <v>15</v>
      </c>
      <c r="P29" s="32">
        <v>3</v>
      </c>
      <c r="Q29" s="30">
        <v>1</v>
      </c>
      <c r="R29" s="30">
        <v>4</v>
      </c>
      <c r="S29" s="31">
        <v>4.2553191489361701E-2</v>
      </c>
      <c r="T29" s="29" t="s">
        <v>15</v>
      </c>
      <c r="U29" s="32">
        <v>3</v>
      </c>
      <c r="V29" s="30">
        <v>2</v>
      </c>
      <c r="W29" s="30">
        <v>5</v>
      </c>
      <c r="X29" s="31">
        <v>5.2083333333333336E-2</v>
      </c>
      <c r="Y29" s="29" t="s">
        <v>15</v>
      </c>
      <c r="Z29" s="32" t="s">
        <v>15</v>
      </c>
      <c r="AA29" s="30" t="s">
        <v>15</v>
      </c>
      <c r="AB29" s="30">
        <v>1</v>
      </c>
      <c r="AC29" s="30">
        <v>1</v>
      </c>
      <c r="AD29" s="31">
        <v>1.4925373134328358E-2</v>
      </c>
    </row>
    <row r="30" spans="2:30" x14ac:dyDescent="0.2">
      <c r="B30" s="28" t="s">
        <v>60</v>
      </c>
      <c r="C30" s="45" t="s">
        <v>61</v>
      </c>
      <c r="D30" s="32" t="s">
        <v>15</v>
      </c>
      <c r="E30" s="32">
        <v>5</v>
      </c>
      <c r="F30" s="32" t="s">
        <v>15</v>
      </c>
      <c r="G30" s="30" t="s">
        <v>15</v>
      </c>
      <c r="H30" s="30">
        <v>5</v>
      </c>
      <c r="I30" s="42">
        <v>1.7123287671232876E-2</v>
      </c>
      <c r="J30" s="29" t="s">
        <v>15</v>
      </c>
      <c r="K30" s="32">
        <v>1</v>
      </c>
      <c r="L30" s="30" t="s">
        <v>15</v>
      </c>
      <c r="M30" s="30">
        <v>1</v>
      </c>
      <c r="N30" s="31">
        <v>2.8571428571428571E-2</v>
      </c>
      <c r="O30" s="29" t="s">
        <v>15</v>
      </c>
      <c r="P30" s="32">
        <v>4</v>
      </c>
      <c r="Q30" s="30" t="s">
        <v>15</v>
      </c>
      <c r="R30" s="30">
        <v>4</v>
      </c>
      <c r="S30" s="31">
        <v>4.2553191489361701E-2</v>
      </c>
      <c r="T30" s="29" t="s">
        <v>15</v>
      </c>
      <c r="U30" s="32" t="s">
        <v>15</v>
      </c>
      <c r="V30" s="30" t="s">
        <v>15</v>
      </c>
      <c r="W30" s="30" t="s">
        <v>15</v>
      </c>
      <c r="X30" s="31" t="s">
        <v>15</v>
      </c>
      <c r="Y30" s="29" t="s">
        <v>15</v>
      </c>
      <c r="Z30" s="32" t="s">
        <v>15</v>
      </c>
      <c r="AA30" s="30" t="s">
        <v>15</v>
      </c>
      <c r="AB30" s="30" t="s">
        <v>15</v>
      </c>
      <c r="AC30" s="30" t="s">
        <v>15</v>
      </c>
      <c r="AD30" s="31" t="s">
        <v>15</v>
      </c>
    </row>
    <row r="31" spans="2:30" x14ac:dyDescent="0.2">
      <c r="B31" s="28" t="s">
        <v>62</v>
      </c>
      <c r="C31" s="45" t="s">
        <v>63</v>
      </c>
      <c r="D31" s="32" t="s">
        <v>15</v>
      </c>
      <c r="E31" s="32">
        <v>17</v>
      </c>
      <c r="F31" s="32">
        <v>1</v>
      </c>
      <c r="G31" s="30">
        <v>1</v>
      </c>
      <c r="H31" s="30">
        <v>19</v>
      </c>
      <c r="I31" s="42">
        <v>6.5068493150684928E-2</v>
      </c>
      <c r="J31" s="29" t="s">
        <v>15</v>
      </c>
      <c r="K31" s="32">
        <v>1</v>
      </c>
      <c r="L31" s="30" t="s">
        <v>15</v>
      </c>
      <c r="M31" s="30">
        <v>1</v>
      </c>
      <c r="N31" s="31">
        <v>2.8571428571428571E-2</v>
      </c>
      <c r="O31" s="29" t="s">
        <v>15</v>
      </c>
      <c r="P31" s="32">
        <v>4</v>
      </c>
      <c r="Q31" s="30">
        <v>1</v>
      </c>
      <c r="R31" s="30">
        <v>5</v>
      </c>
      <c r="S31" s="31">
        <v>5.3191489361702128E-2</v>
      </c>
      <c r="T31" s="29" t="s">
        <v>15</v>
      </c>
      <c r="U31" s="32">
        <v>6</v>
      </c>
      <c r="V31" s="30" t="s">
        <v>15</v>
      </c>
      <c r="W31" s="30">
        <v>6</v>
      </c>
      <c r="X31" s="31">
        <v>6.25E-2</v>
      </c>
      <c r="Y31" s="29" t="s">
        <v>15</v>
      </c>
      <c r="Z31" s="32">
        <v>6</v>
      </c>
      <c r="AA31" s="30" t="s">
        <v>15</v>
      </c>
      <c r="AB31" s="30">
        <v>1</v>
      </c>
      <c r="AC31" s="30">
        <v>7</v>
      </c>
      <c r="AD31" s="31">
        <v>0.1044776119402985</v>
      </c>
    </row>
    <row r="32" spans="2:30" x14ac:dyDescent="0.2">
      <c r="B32" s="28" t="s">
        <v>64</v>
      </c>
      <c r="C32" s="45" t="s">
        <v>65</v>
      </c>
      <c r="D32" s="32" t="s">
        <v>15</v>
      </c>
      <c r="E32" s="32">
        <v>2</v>
      </c>
      <c r="F32" s="32" t="s">
        <v>15</v>
      </c>
      <c r="G32" s="30" t="s">
        <v>15</v>
      </c>
      <c r="H32" s="30">
        <v>2</v>
      </c>
      <c r="I32" s="42">
        <v>6.8493150684931503E-3</v>
      </c>
      <c r="J32" s="29" t="s">
        <v>15</v>
      </c>
      <c r="K32" s="32" t="s">
        <v>15</v>
      </c>
      <c r="L32" s="30" t="s">
        <v>15</v>
      </c>
      <c r="M32" s="30" t="s">
        <v>15</v>
      </c>
      <c r="N32" s="31" t="s">
        <v>15</v>
      </c>
      <c r="O32" s="29" t="s">
        <v>15</v>
      </c>
      <c r="P32" s="32">
        <v>1</v>
      </c>
      <c r="Q32" s="30" t="s">
        <v>15</v>
      </c>
      <c r="R32" s="30">
        <v>1</v>
      </c>
      <c r="S32" s="31">
        <v>1.0638297872340425E-2</v>
      </c>
      <c r="T32" s="29" t="s">
        <v>15</v>
      </c>
      <c r="U32" s="32" t="s">
        <v>15</v>
      </c>
      <c r="V32" s="30" t="s">
        <v>15</v>
      </c>
      <c r="W32" s="30" t="s">
        <v>15</v>
      </c>
      <c r="X32" s="31" t="s">
        <v>15</v>
      </c>
      <c r="Y32" s="29" t="s">
        <v>15</v>
      </c>
      <c r="Z32" s="32">
        <v>1</v>
      </c>
      <c r="AA32" s="30" t="s">
        <v>15</v>
      </c>
      <c r="AB32" s="30" t="s">
        <v>15</v>
      </c>
      <c r="AC32" s="30">
        <v>1</v>
      </c>
      <c r="AD32" s="31">
        <v>1.4925373134328358E-2</v>
      </c>
    </row>
    <row r="33" spans="2:30" x14ac:dyDescent="0.2">
      <c r="B33" s="28" t="s">
        <v>66</v>
      </c>
      <c r="C33" s="45" t="s">
        <v>67</v>
      </c>
      <c r="D33" s="32" t="s">
        <v>15</v>
      </c>
      <c r="E33" s="32">
        <v>5</v>
      </c>
      <c r="F33" s="32">
        <v>1</v>
      </c>
      <c r="G33" s="30" t="s">
        <v>15</v>
      </c>
      <c r="H33" s="30">
        <v>6</v>
      </c>
      <c r="I33" s="42">
        <v>2.0547945205479451E-2</v>
      </c>
      <c r="J33" s="29" t="s">
        <v>15</v>
      </c>
      <c r="K33" s="30" t="s">
        <v>15</v>
      </c>
      <c r="L33" s="30" t="s">
        <v>15</v>
      </c>
      <c r="M33" s="30" t="s">
        <v>15</v>
      </c>
      <c r="N33" s="31" t="s">
        <v>15</v>
      </c>
      <c r="O33" s="29" t="s">
        <v>15</v>
      </c>
      <c r="P33" s="30">
        <v>1</v>
      </c>
      <c r="Q33" s="30">
        <v>1</v>
      </c>
      <c r="R33" s="30">
        <v>2</v>
      </c>
      <c r="S33" s="31">
        <v>2.1276595744680851E-2</v>
      </c>
      <c r="T33" s="29" t="s">
        <v>15</v>
      </c>
      <c r="U33" s="30">
        <v>1</v>
      </c>
      <c r="V33" s="30" t="s">
        <v>15</v>
      </c>
      <c r="W33" s="30">
        <v>1</v>
      </c>
      <c r="X33" s="31">
        <v>1.0416666666666666E-2</v>
      </c>
      <c r="Y33" s="29" t="s">
        <v>15</v>
      </c>
      <c r="Z33" s="30">
        <v>3</v>
      </c>
      <c r="AA33" s="30" t="s">
        <v>15</v>
      </c>
      <c r="AB33" s="30" t="s">
        <v>15</v>
      </c>
      <c r="AC33" s="30">
        <v>3</v>
      </c>
      <c r="AD33" s="31">
        <v>4.4776119402985072E-2</v>
      </c>
    </row>
    <row r="34" spans="2:30" ht="13.5" thickBot="1" x14ac:dyDescent="0.25">
      <c r="B34" s="44" t="s">
        <v>82</v>
      </c>
      <c r="C34" s="46" t="s">
        <v>15</v>
      </c>
      <c r="D34" s="37" t="s">
        <v>15</v>
      </c>
      <c r="E34" s="37">
        <v>18</v>
      </c>
      <c r="F34" s="37" t="s">
        <v>15</v>
      </c>
      <c r="G34" s="35">
        <v>1</v>
      </c>
      <c r="H34" s="35">
        <v>19</v>
      </c>
      <c r="I34" s="43">
        <v>6.5068493150684928E-2</v>
      </c>
      <c r="J34" s="47" t="s">
        <v>15</v>
      </c>
      <c r="K34" s="48" t="s">
        <v>15</v>
      </c>
      <c r="L34" s="48" t="s">
        <v>15</v>
      </c>
      <c r="M34" s="48" t="s">
        <v>15</v>
      </c>
      <c r="N34" s="49" t="s">
        <v>15</v>
      </c>
      <c r="O34" s="47" t="s">
        <v>15</v>
      </c>
      <c r="P34" s="48" t="s">
        <v>15</v>
      </c>
      <c r="Q34" s="48" t="s">
        <v>15</v>
      </c>
      <c r="R34" s="48" t="s">
        <v>15</v>
      </c>
      <c r="S34" s="49" t="s">
        <v>15</v>
      </c>
      <c r="T34" s="47" t="s">
        <v>15</v>
      </c>
      <c r="U34" s="48" t="s">
        <v>15</v>
      </c>
      <c r="V34" s="48" t="s">
        <v>15</v>
      </c>
      <c r="W34" s="48" t="s">
        <v>15</v>
      </c>
      <c r="X34" s="49" t="s">
        <v>15</v>
      </c>
      <c r="Y34" s="34" t="s">
        <v>15</v>
      </c>
      <c r="Z34" s="35">
        <v>18</v>
      </c>
      <c r="AA34" s="35" t="s">
        <v>15</v>
      </c>
      <c r="AB34" s="35">
        <v>1</v>
      </c>
      <c r="AC34" s="35">
        <v>19</v>
      </c>
      <c r="AD34" s="36">
        <v>0.28358208955223879</v>
      </c>
    </row>
    <row r="35" spans="2:30" ht="13.5" thickBot="1" x14ac:dyDescent="0.25">
      <c r="B35" s="79" t="s">
        <v>68</v>
      </c>
      <c r="C35" s="80"/>
      <c r="D35" s="52">
        <v>4</v>
      </c>
      <c r="E35" s="53">
        <v>206</v>
      </c>
      <c r="F35" s="53">
        <v>74</v>
      </c>
      <c r="G35" s="54">
        <v>8</v>
      </c>
      <c r="H35" s="54">
        <v>292</v>
      </c>
      <c r="I35" s="55">
        <v>1</v>
      </c>
      <c r="J35" s="56">
        <v>3</v>
      </c>
      <c r="K35" s="57">
        <v>22</v>
      </c>
      <c r="L35" s="57">
        <v>10</v>
      </c>
      <c r="M35" s="57">
        <v>35</v>
      </c>
      <c r="N35" s="58">
        <v>1</v>
      </c>
      <c r="O35" s="59">
        <v>1</v>
      </c>
      <c r="P35" s="57">
        <v>64</v>
      </c>
      <c r="Q35" s="57">
        <v>29</v>
      </c>
      <c r="R35" s="57">
        <v>94</v>
      </c>
      <c r="S35" s="60">
        <v>1</v>
      </c>
      <c r="T35" s="56" t="s">
        <v>15</v>
      </c>
      <c r="U35" s="57">
        <v>61</v>
      </c>
      <c r="V35" s="57">
        <v>35</v>
      </c>
      <c r="W35" s="57">
        <v>96</v>
      </c>
      <c r="X35" s="58">
        <v>1</v>
      </c>
      <c r="Y35" s="52" t="s">
        <v>15</v>
      </c>
      <c r="Z35" s="54">
        <v>59</v>
      </c>
      <c r="AA35" s="54" t="s">
        <v>15</v>
      </c>
      <c r="AB35" s="54">
        <v>8</v>
      </c>
      <c r="AC35" s="54">
        <v>67</v>
      </c>
      <c r="AD35" s="55">
        <v>1</v>
      </c>
    </row>
    <row r="36" spans="2:30" x14ac:dyDescent="0.2">
      <c r="B36" s="7" t="s">
        <v>83</v>
      </c>
    </row>
    <row r="37" spans="2:30" x14ac:dyDescent="0.2">
      <c r="B37" s="7" t="s">
        <v>71</v>
      </c>
    </row>
    <row r="41" spans="2:30" x14ac:dyDescent="0.2">
      <c r="R41" s="17"/>
    </row>
  </sheetData>
  <mergeCells count="23">
    <mergeCell ref="Y3:AD3"/>
    <mergeCell ref="AC4:AC5"/>
    <mergeCell ref="AD4:AD5"/>
    <mergeCell ref="Y4:AB4"/>
    <mergeCell ref="B35:C35"/>
    <mergeCell ref="M4:M5"/>
    <mergeCell ref="N4:N5"/>
    <mergeCell ref="O4:Q4"/>
    <mergeCell ref="R4:R5"/>
    <mergeCell ref="B3:B5"/>
    <mergeCell ref="C3:C5"/>
    <mergeCell ref="D3:I3"/>
    <mergeCell ref="J3:N3"/>
    <mergeCell ref="O3:S3"/>
    <mergeCell ref="H4:H5"/>
    <mergeCell ref="I4:I5"/>
    <mergeCell ref="T3:X3"/>
    <mergeCell ref="W4:W5"/>
    <mergeCell ref="J4:L4"/>
    <mergeCell ref="D4:G4"/>
    <mergeCell ref="X4:X5"/>
    <mergeCell ref="S4:S5"/>
    <mergeCell ref="T4:V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E5E4-5479-421C-B38B-F53DD638DD83}">
  <dimension ref="B1:Y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9.140625" defaultRowHeight="12.75" x14ac:dyDescent="0.2"/>
  <cols>
    <col min="1" max="1" width="5.7109375" style="5" customWidth="1"/>
    <col min="2" max="2" width="27.7109375" style="5" customWidth="1"/>
    <col min="3" max="3" width="11.7109375" style="5" customWidth="1"/>
    <col min="4" max="6" width="14.7109375" style="5" customWidth="1"/>
    <col min="7" max="7" width="7.7109375" style="5" customWidth="1"/>
    <col min="8" max="8" width="9.7109375" style="5" customWidth="1"/>
    <col min="9" max="9" width="15.140625" style="5" customWidth="1"/>
    <col min="10" max="12" width="14.7109375" style="5" customWidth="1"/>
    <col min="13" max="13" width="9.7109375" style="5" customWidth="1"/>
    <col min="14" max="14" width="15.140625" style="5" customWidth="1"/>
    <col min="15" max="17" width="14.7109375" style="5" customWidth="1"/>
    <col min="18" max="18" width="9.7109375" style="5" customWidth="1"/>
    <col min="19" max="19" width="15.140625" style="5" customWidth="1"/>
    <col min="20" max="22" width="14.7109375" style="5" customWidth="1"/>
    <col min="23" max="23" width="7.7109375" style="5" customWidth="1"/>
    <col min="24" max="24" width="9.7109375" style="5" customWidth="1"/>
    <col min="25" max="25" width="15.140625" style="5" customWidth="1"/>
    <col min="26" max="16384" width="9.140625" style="5"/>
  </cols>
  <sheetData>
    <row r="1" spans="2:25" ht="86.25" customHeight="1" x14ac:dyDescent="0.2">
      <c r="B1" s="20" t="s">
        <v>94</v>
      </c>
    </row>
    <row r="2" spans="2:25" ht="13.5" thickBot="1" x14ac:dyDescent="0.25"/>
    <row r="3" spans="2:25" ht="15" customHeight="1" x14ac:dyDescent="0.2">
      <c r="B3" s="82" t="s">
        <v>6</v>
      </c>
      <c r="C3" s="81" t="s">
        <v>7</v>
      </c>
      <c r="D3" s="68" t="s">
        <v>8</v>
      </c>
      <c r="E3" s="69"/>
      <c r="F3" s="70"/>
      <c r="G3" s="70"/>
      <c r="H3" s="70"/>
      <c r="I3" s="71"/>
      <c r="J3" s="69">
        <v>2019</v>
      </c>
      <c r="K3" s="69"/>
      <c r="L3" s="70"/>
      <c r="M3" s="70"/>
      <c r="N3" s="71"/>
      <c r="O3" s="68">
        <v>2020</v>
      </c>
      <c r="P3" s="69"/>
      <c r="Q3" s="70"/>
      <c r="R3" s="70"/>
      <c r="S3" s="71"/>
      <c r="T3" s="68">
        <v>2021</v>
      </c>
      <c r="U3" s="69"/>
      <c r="V3" s="70"/>
      <c r="W3" s="70"/>
      <c r="X3" s="70"/>
      <c r="Y3" s="71"/>
    </row>
    <row r="4" spans="2:25" ht="15" customHeight="1" x14ac:dyDescent="0.2">
      <c r="B4" s="83"/>
      <c r="C4" s="78"/>
      <c r="D4" s="78" t="s">
        <v>75</v>
      </c>
      <c r="E4" s="76"/>
      <c r="F4" s="76"/>
      <c r="G4" s="74"/>
      <c r="H4" s="72" t="s">
        <v>8</v>
      </c>
      <c r="I4" s="77" t="s">
        <v>76</v>
      </c>
      <c r="J4" s="74" t="s">
        <v>75</v>
      </c>
      <c r="K4" s="74"/>
      <c r="L4" s="75"/>
      <c r="M4" s="72" t="s">
        <v>8</v>
      </c>
      <c r="N4" s="77" t="s">
        <v>76</v>
      </c>
      <c r="O4" s="73" t="s">
        <v>75</v>
      </c>
      <c r="P4" s="74"/>
      <c r="Q4" s="75"/>
      <c r="R4" s="72" t="s">
        <v>8</v>
      </c>
      <c r="S4" s="77" t="s">
        <v>76</v>
      </c>
      <c r="T4" s="78" t="s">
        <v>75</v>
      </c>
      <c r="U4" s="76"/>
      <c r="V4" s="76"/>
      <c r="W4" s="74"/>
      <c r="X4" s="72" t="s">
        <v>8</v>
      </c>
      <c r="Y4" s="77" t="s">
        <v>76</v>
      </c>
    </row>
    <row r="5" spans="2:25" ht="30" customHeight="1" x14ac:dyDescent="0.2">
      <c r="B5" s="83"/>
      <c r="C5" s="78"/>
      <c r="D5" s="15" t="s">
        <v>10</v>
      </c>
      <c r="E5" s="24" t="s">
        <v>11</v>
      </c>
      <c r="F5" s="16" t="s">
        <v>12</v>
      </c>
      <c r="G5" s="16" t="s">
        <v>82</v>
      </c>
      <c r="H5" s="72"/>
      <c r="I5" s="77"/>
      <c r="J5" s="24" t="s">
        <v>10</v>
      </c>
      <c r="K5" s="24" t="s">
        <v>11</v>
      </c>
      <c r="L5" s="16" t="s">
        <v>12</v>
      </c>
      <c r="M5" s="72"/>
      <c r="N5" s="77"/>
      <c r="O5" s="15" t="s">
        <v>10</v>
      </c>
      <c r="P5" s="24" t="s">
        <v>11</v>
      </c>
      <c r="Q5" s="16" t="s">
        <v>12</v>
      </c>
      <c r="R5" s="72"/>
      <c r="S5" s="77"/>
      <c r="T5" s="15" t="s">
        <v>10</v>
      </c>
      <c r="U5" s="24" t="s">
        <v>11</v>
      </c>
      <c r="V5" s="16" t="s">
        <v>12</v>
      </c>
      <c r="W5" s="16" t="s">
        <v>82</v>
      </c>
      <c r="X5" s="72"/>
      <c r="Y5" s="77"/>
    </row>
    <row r="6" spans="2:25" x14ac:dyDescent="0.2">
      <c r="B6" s="8" t="s">
        <v>69</v>
      </c>
      <c r="C6" s="50" t="s">
        <v>70</v>
      </c>
      <c r="D6" s="9" t="s">
        <v>15</v>
      </c>
      <c r="E6" s="10">
        <f t="shared" ref="E6:F6" si="0">SUM(K6,P6,U6)</f>
        <v>24</v>
      </c>
      <c r="F6" s="10">
        <f t="shared" si="0"/>
        <v>13</v>
      </c>
      <c r="G6" s="10">
        <v>5</v>
      </c>
      <c r="H6" s="10">
        <v>42</v>
      </c>
      <c r="I6" s="22">
        <v>0.12574850299401197</v>
      </c>
      <c r="J6" s="21" t="s">
        <v>15</v>
      </c>
      <c r="K6" s="21">
        <v>9</v>
      </c>
      <c r="L6" s="10">
        <v>3</v>
      </c>
      <c r="M6" s="10">
        <v>12</v>
      </c>
      <c r="N6" s="22">
        <v>0.11320754716981132</v>
      </c>
      <c r="O6" s="9" t="s">
        <v>15</v>
      </c>
      <c r="P6" s="21">
        <v>9</v>
      </c>
      <c r="Q6" s="10">
        <v>10</v>
      </c>
      <c r="R6" s="10">
        <v>19</v>
      </c>
      <c r="S6" s="22">
        <v>0.16521739130434782</v>
      </c>
      <c r="T6" s="9" t="s">
        <v>15</v>
      </c>
      <c r="U6" s="21">
        <v>6</v>
      </c>
      <c r="V6" s="21" t="s">
        <v>15</v>
      </c>
      <c r="W6" s="21">
        <v>5</v>
      </c>
      <c r="X6" s="21">
        <v>11</v>
      </c>
      <c r="Y6" s="22">
        <v>0.14102564102564102</v>
      </c>
    </row>
    <row r="7" spans="2:25" x14ac:dyDescent="0.2">
      <c r="B7" s="5" t="s">
        <v>84</v>
      </c>
    </row>
    <row r="8" spans="2:25" x14ac:dyDescent="0.2">
      <c r="B8" s="7" t="s">
        <v>71</v>
      </c>
    </row>
    <row r="9" spans="2:25" x14ac:dyDescent="0.2">
      <c r="B9" s="23" t="s">
        <v>77</v>
      </c>
    </row>
    <row r="12" spans="2:25" ht="15" x14ac:dyDescent="0.25"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2:25" ht="15" x14ac:dyDescent="0.25"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 spans="2:25" ht="15" x14ac:dyDescent="0.25"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2:25" ht="15" x14ac:dyDescent="0.25"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2:25" ht="15" x14ac:dyDescent="0.25"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6:19" ht="15" x14ac:dyDescent="0.25"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6:19" ht="15" x14ac:dyDescent="0.25"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 spans="6:19" ht="15" x14ac:dyDescent="0.25"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</row>
    <row r="20" spans="6:19" ht="15" x14ac:dyDescent="0.25"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</sheetData>
  <mergeCells count="18">
    <mergeCell ref="T3:Y3"/>
    <mergeCell ref="X4:X5"/>
    <mergeCell ref="Y4:Y5"/>
    <mergeCell ref="D4:G4"/>
    <mergeCell ref="T4:W4"/>
    <mergeCell ref="O3:S3"/>
    <mergeCell ref="H4:H5"/>
    <mergeCell ref="I4:I5"/>
    <mergeCell ref="S4:S5"/>
    <mergeCell ref="B3:B5"/>
    <mergeCell ref="C3:C5"/>
    <mergeCell ref="D3:I3"/>
    <mergeCell ref="J3:N3"/>
    <mergeCell ref="R4:R5"/>
    <mergeCell ref="J4:L4"/>
    <mergeCell ref="M4:M5"/>
    <mergeCell ref="N4:N5"/>
    <mergeCell ref="O4:Q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7778-9D83-4DDD-8FBB-57097AE68823}">
  <dimension ref="B1:AC1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4" sqref="C4:F4"/>
    </sheetView>
  </sheetViews>
  <sheetFormatPr defaultColWidth="9.140625" defaultRowHeight="15" x14ac:dyDescent="0.25"/>
  <cols>
    <col min="1" max="1" width="5.7109375" style="6" customWidth="1"/>
    <col min="2" max="2" width="29.85546875" style="6" customWidth="1"/>
    <col min="3" max="5" width="14.7109375" style="6" customWidth="1"/>
    <col min="6" max="6" width="7.7109375" style="6" customWidth="1"/>
    <col min="7" max="7" width="9.7109375" style="6" customWidth="1"/>
    <col min="8" max="11" width="14.7109375" style="6" customWidth="1"/>
    <col min="12" max="12" width="9.7109375" style="6" customWidth="1"/>
    <col min="13" max="16" width="14.7109375" style="6" customWidth="1"/>
    <col min="17" max="17" width="9.7109375" style="6" customWidth="1"/>
    <col min="18" max="21" width="14.7109375" style="6" customWidth="1"/>
    <col min="22" max="22" width="9.7109375" style="6" customWidth="1"/>
    <col min="23" max="26" width="14.7109375" style="6" customWidth="1"/>
    <col min="27" max="27" width="7.7109375" style="6" customWidth="1"/>
    <col min="28" max="28" width="9.7109375" style="6" customWidth="1"/>
    <col min="29" max="29" width="14.7109375" style="6" customWidth="1"/>
    <col min="30" max="16384" width="9.140625" style="6"/>
  </cols>
  <sheetData>
    <row r="1" spans="2:29" ht="85.5" customHeight="1" x14ac:dyDescent="0.25">
      <c r="B1" s="18" t="s">
        <v>95</v>
      </c>
    </row>
    <row r="2" spans="2:29" ht="13.5" customHeight="1" thickBot="1" x14ac:dyDescent="0.3"/>
    <row r="3" spans="2:29" x14ac:dyDescent="0.25">
      <c r="B3" s="81" t="s">
        <v>72</v>
      </c>
      <c r="C3" s="68" t="s">
        <v>8</v>
      </c>
      <c r="D3" s="69"/>
      <c r="E3" s="70"/>
      <c r="F3" s="70"/>
      <c r="G3" s="70"/>
      <c r="H3" s="71"/>
      <c r="I3" s="69">
        <v>2018</v>
      </c>
      <c r="J3" s="69"/>
      <c r="K3" s="70"/>
      <c r="L3" s="70"/>
      <c r="M3" s="84"/>
      <c r="N3" s="68">
        <v>2019</v>
      </c>
      <c r="O3" s="69"/>
      <c r="P3" s="70"/>
      <c r="Q3" s="70"/>
      <c r="R3" s="71"/>
      <c r="S3" s="68">
        <v>2020</v>
      </c>
      <c r="T3" s="69"/>
      <c r="U3" s="70"/>
      <c r="V3" s="70"/>
      <c r="W3" s="71"/>
      <c r="X3" s="68">
        <v>2021</v>
      </c>
      <c r="Y3" s="69"/>
      <c r="Z3" s="70"/>
      <c r="AA3" s="70"/>
      <c r="AB3" s="70"/>
      <c r="AC3" s="71"/>
    </row>
    <row r="4" spans="2:29" x14ac:dyDescent="0.25">
      <c r="B4" s="78"/>
      <c r="C4" s="78" t="s">
        <v>75</v>
      </c>
      <c r="D4" s="76"/>
      <c r="E4" s="76"/>
      <c r="F4" s="74"/>
      <c r="G4" s="72" t="s">
        <v>8</v>
      </c>
      <c r="H4" s="77" t="s">
        <v>9</v>
      </c>
      <c r="I4" s="74" t="s">
        <v>75</v>
      </c>
      <c r="J4" s="74"/>
      <c r="K4" s="75"/>
      <c r="L4" s="72" t="s">
        <v>8</v>
      </c>
      <c r="M4" s="85" t="s">
        <v>9</v>
      </c>
      <c r="N4" s="73" t="s">
        <v>75</v>
      </c>
      <c r="O4" s="74"/>
      <c r="P4" s="75"/>
      <c r="Q4" s="72" t="s">
        <v>8</v>
      </c>
      <c r="R4" s="77" t="s">
        <v>9</v>
      </c>
      <c r="S4" s="73" t="s">
        <v>75</v>
      </c>
      <c r="T4" s="74"/>
      <c r="U4" s="75"/>
      <c r="V4" s="72" t="s">
        <v>8</v>
      </c>
      <c r="W4" s="77" t="s">
        <v>9</v>
      </c>
      <c r="X4" s="78" t="s">
        <v>75</v>
      </c>
      <c r="Y4" s="76"/>
      <c r="Z4" s="76"/>
      <c r="AA4" s="74"/>
      <c r="AB4" s="72" t="s">
        <v>8</v>
      </c>
      <c r="AC4" s="77" t="s">
        <v>9</v>
      </c>
    </row>
    <row r="5" spans="2:29" ht="30" customHeight="1" x14ac:dyDescent="0.25">
      <c r="B5" s="78"/>
      <c r="C5" s="15" t="s">
        <v>10</v>
      </c>
      <c r="D5" s="24" t="s">
        <v>11</v>
      </c>
      <c r="E5" s="16" t="s">
        <v>12</v>
      </c>
      <c r="F5" s="16" t="s">
        <v>82</v>
      </c>
      <c r="G5" s="72"/>
      <c r="H5" s="77"/>
      <c r="I5" s="24" t="s">
        <v>10</v>
      </c>
      <c r="J5" s="24" t="s">
        <v>11</v>
      </c>
      <c r="K5" s="16" t="s">
        <v>12</v>
      </c>
      <c r="L5" s="72"/>
      <c r="M5" s="85"/>
      <c r="N5" s="15" t="s">
        <v>10</v>
      </c>
      <c r="O5" s="24" t="s">
        <v>11</v>
      </c>
      <c r="P5" s="16" t="s">
        <v>12</v>
      </c>
      <c r="Q5" s="72"/>
      <c r="R5" s="77"/>
      <c r="S5" s="15" t="s">
        <v>10</v>
      </c>
      <c r="T5" s="24" t="s">
        <v>11</v>
      </c>
      <c r="U5" s="16" t="s">
        <v>12</v>
      </c>
      <c r="V5" s="72"/>
      <c r="W5" s="77"/>
      <c r="X5" s="15" t="s">
        <v>10</v>
      </c>
      <c r="Y5" s="24" t="s">
        <v>11</v>
      </c>
      <c r="Z5" s="16" t="s">
        <v>12</v>
      </c>
      <c r="AA5" s="16" t="s">
        <v>82</v>
      </c>
      <c r="AB5" s="72"/>
      <c r="AC5" s="77"/>
    </row>
    <row r="6" spans="2:29" x14ac:dyDescent="0.25">
      <c r="B6" s="51" t="s">
        <v>73</v>
      </c>
      <c r="C6" s="9">
        <f>SUM(I6,N6,S6,X6)</f>
        <v>2</v>
      </c>
      <c r="D6" s="10">
        <f t="shared" ref="D6:E6" si="0">SUM(J6,O6,T6,Y6)</f>
        <v>143</v>
      </c>
      <c r="E6" s="10">
        <f t="shared" si="0"/>
        <v>48</v>
      </c>
      <c r="F6" s="10">
        <f>SUM(AA6)</f>
        <v>4</v>
      </c>
      <c r="G6" s="10">
        <f>SUM(L6,Q6,V6,AB6)</f>
        <v>197</v>
      </c>
      <c r="H6" s="11">
        <f>G6/$G$9</f>
        <v>0.67465753424657537</v>
      </c>
      <c r="I6" s="21">
        <v>2</v>
      </c>
      <c r="J6" s="10">
        <v>18</v>
      </c>
      <c r="K6" s="10">
        <v>7</v>
      </c>
      <c r="L6" s="10">
        <v>27</v>
      </c>
      <c r="M6" s="25">
        <v>0.77142857142857146</v>
      </c>
      <c r="N6" s="9" t="s">
        <v>15</v>
      </c>
      <c r="O6" s="10">
        <v>41</v>
      </c>
      <c r="P6" s="10">
        <v>23</v>
      </c>
      <c r="Q6" s="10">
        <v>64</v>
      </c>
      <c r="R6" s="11">
        <v>0.68085106382978722</v>
      </c>
      <c r="S6" s="9" t="s">
        <v>15</v>
      </c>
      <c r="T6" s="10">
        <v>41</v>
      </c>
      <c r="U6" s="10">
        <v>18</v>
      </c>
      <c r="V6" s="10">
        <v>59</v>
      </c>
      <c r="W6" s="11">
        <v>0.61458333333333337</v>
      </c>
      <c r="X6" s="9" t="s">
        <v>15</v>
      </c>
      <c r="Y6" s="10">
        <v>43</v>
      </c>
      <c r="Z6" s="10" t="s">
        <v>15</v>
      </c>
      <c r="AA6" s="10">
        <v>4</v>
      </c>
      <c r="AB6" s="10">
        <v>47</v>
      </c>
      <c r="AC6" s="11">
        <f>AB6/$AB$9</f>
        <v>0.70149253731343286</v>
      </c>
    </row>
    <row r="7" spans="2:29" x14ac:dyDescent="0.25">
      <c r="B7" s="51" t="s">
        <v>74</v>
      </c>
      <c r="C7" s="9">
        <f t="shared" ref="C7:C9" si="1">SUM(I7,N7,S7,X7)</f>
        <v>2</v>
      </c>
      <c r="D7" s="10">
        <f t="shared" ref="D7:D9" si="2">SUM(J7,O7,T7,Y7)</f>
        <v>63</v>
      </c>
      <c r="E7" s="10">
        <f t="shared" ref="E7:E9" si="3">SUM(K7,P7,U7,Z7)</f>
        <v>25</v>
      </c>
      <c r="F7" s="10">
        <f t="shared" ref="F7:F9" si="4">SUM(AA7)</f>
        <v>3</v>
      </c>
      <c r="G7" s="10">
        <f t="shared" ref="G7:G9" si="5">SUM(L7,Q7,V7,AB7)</f>
        <v>93</v>
      </c>
      <c r="H7" s="11">
        <f t="shared" ref="H7:H9" si="6">G7/$G$9</f>
        <v>0.3184931506849315</v>
      </c>
      <c r="I7" s="21">
        <v>1</v>
      </c>
      <c r="J7" s="10">
        <v>4</v>
      </c>
      <c r="K7" s="10">
        <v>3</v>
      </c>
      <c r="L7" s="10">
        <v>8</v>
      </c>
      <c r="M7" s="25">
        <v>0.22857142857142856</v>
      </c>
      <c r="N7" s="9">
        <v>1</v>
      </c>
      <c r="O7" s="10">
        <v>23</v>
      </c>
      <c r="P7" s="10">
        <v>6</v>
      </c>
      <c r="Q7" s="10">
        <v>30</v>
      </c>
      <c r="R7" s="11">
        <v>0.31914893617021278</v>
      </c>
      <c r="S7" s="9" t="s">
        <v>15</v>
      </c>
      <c r="T7" s="10">
        <v>20</v>
      </c>
      <c r="U7" s="10">
        <v>16</v>
      </c>
      <c r="V7" s="10">
        <v>36</v>
      </c>
      <c r="W7" s="11">
        <v>0.375</v>
      </c>
      <c r="X7" s="9" t="s">
        <v>15</v>
      </c>
      <c r="Y7" s="10">
        <v>16</v>
      </c>
      <c r="Z7" s="10" t="s">
        <v>15</v>
      </c>
      <c r="AA7" s="10">
        <v>3</v>
      </c>
      <c r="AB7" s="10">
        <v>19</v>
      </c>
      <c r="AC7" s="11">
        <f t="shared" ref="AC7:AC9" si="7">AB7/$AB$9</f>
        <v>0.28358208955223879</v>
      </c>
    </row>
    <row r="8" spans="2:29" ht="15" customHeight="1" thickBot="1" x14ac:dyDescent="0.3">
      <c r="B8" s="51" t="s">
        <v>79</v>
      </c>
      <c r="C8" s="12" t="s">
        <v>15</v>
      </c>
      <c r="D8" s="13" t="s">
        <v>15</v>
      </c>
      <c r="E8" s="13">
        <f t="shared" si="3"/>
        <v>1</v>
      </c>
      <c r="F8" s="13">
        <f t="shared" si="4"/>
        <v>1</v>
      </c>
      <c r="G8" s="13">
        <f t="shared" si="5"/>
        <v>2</v>
      </c>
      <c r="H8" s="14">
        <f t="shared" si="6"/>
        <v>6.8493150684931503E-3</v>
      </c>
      <c r="I8" s="26" t="s">
        <v>15</v>
      </c>
      <c r="J8" s="13" t="s">
        <v>15</v>
      </c>
      <c r="K8" s="13" t="s">
        <v>15</v>
      </c>
      <c r="L8" s="13" t="s">
        <v>15</v>
      </c>
      <c r="M8" s="27" t="s">
        <v>15</v>
      </c>
      <c r="N8" s="12" t="s">
        <v>15</v>
      </c>
      <c r="O8" s="13" t="s">
        <v>15</v>
      </c>
      <c r="P8" s="13" t="s">
        <v>15</v>
      </c>
      <c r="Q8" s="13" t="s">
        <v>15</v>
      </c>
      <c r="R8" s="14" t="s">
        <v>15</v>
      </c>
      <c r="S8" s="12" t="s">
        <v>15</v>
      </c>
      <c r="T8" s="13" t="s">
        <v>15</v>
      </c>
      <c r="U8" s="13">
        <v>1</v>
      </c>
      <c r="V8" s="13">
        <v>1</v>
      </c>
      <c r="W8" s="14">
        <v>1.0416666666666666E-2</v>
      </c>
      <c r="X8" s="12" t="s">
        <v>15</v>
      </c>
      <c r="Y8" s="13" t="s">
        <v>15</v>
      </c>
      <c r="Z8" s="13" t="s">
        <v>15</v>
      </c>
      <c r="AA8" s="13">
        <v>1</v>
      </c>
      <c r="AB8" s="13">
        <v>1</v>
      </c>
      <c r="AC8" s="14">
        <f t="shared" si="7"/>
        <v>1.4925373134328358E-2</v>
      </c>
    </row>
    <row r="9" spans="2:29" ht="15" customHeight="1" thickBot="1" x14ac:dyDescent="0.3">
      <c r="B9" s="61" t="s">
        <v>68</v>
      </c>
      <c r="C9" s="62">
        <f t="shared" si="1"/>
        <v>4</v>
      </c>
      <c r="D9" s="63">
        <f t="shared" si="2"/>
        <v>206</v>
      </c>
      <c r="E9" s="63">
        <f t="shared" si="3"/>
        <v>74</v>
      </c>
      <c r="F9" s="63">
        <f t="shared" si="4"/>
        <v>8</v>
      </c>
      <c r="G9" s="63">
        <f t="shared" si="5"/>
        <v>292</v>
      </c>
      <c r="H9" s="64">
        <f t="shared" si="6"/>
        <v>1</v>
      </c>
      <c r="I9" s="53">
        <v>3</v>
      </c>
      <c r="J9" s="54">
        <v>22</v>
      </c>
      <c r="K9" s="54">
        <v>10</v>
      </c>
      <c r="L9" s="63">
        <v>35</v>
      </c>
      <c r="M9" s="65">
        <v>1</v>
      </c>
      <c r="N9" s="52">
        <v>1</v>
      </c>
      <c r="O9" s="54">
        <v>64</v>
      </c>
      <c r="P9" s="54">
        <v>29</v>
      </c>
      <c r="Q9" s="54">
        <v>94</v>
      </c>
      <c r="R9" s="64">
        <v>1</v>
      </c>
      <c r="S9" s="52" t="s">
        <v>15</v>
      </c>
      <c r="T9" s="54">
        <v>61</v>
      </c>
      <c r="U9" s="54">
        <v>35</v>
      </c>
      <c r="V9" s="54">
        <v>96</v>
      </c>
      <c r="W9" s="64">
        <v>1</v>
      </c>
      <c r="X9" s="52" t="s">
        <v>15</v>
      </c>
      <c r="Y9" s="54">
        <v>59</v>
      </c>
      <c r="Z9" s="54" t="s">
        <v>15</v>
      </c>
      <c r="AA9" s="54">
        <v>8</v>
      </c>
      <c r="AB9" s="54">
        <v>67</v>
      </c>
      <c r="AC9" s="64">
        <f t="shared" si="7"/>
        <v>1</v>
      </c>
    </row>
    <row r="10" spans="2:29" x14ac:dyDescent="0.25">
      <c r="B10" s="7" t="s">
        <v>85</v>
      </c>
    </row>
    <row r="11" spans="2:29" x14ac:dyDescent="0.25">
      <c r="B11" s="7" t="s">
        <v>71</v>
      </c>
    </row>
  </sheetData>
  <mergeCells count="21">
    <mergeCell ref="X4:AA4"/>
    <mergeCell ref="V4:V5"/>
    <mergeCell ref="X3:AC3"/>
    <mergeCell ref="AB4:AB5"/>
    <mergeCell ref="AC4:AC5"/>
    <mergeCell ref="B3:B5"/>
    <mergeCell ref="C3:H3"/>
    <mergeCell ref="I3:M3"/>
    <mergeCell ref="N3:R3"/>
    <mergeCell ref="S3:W3"/>
    <mergeCell ref="G4:G5"/>
    <mergeCell ref="H4:H5"/>
    <mergeCell ref="I4:K4"/>
    <mergeCell ref="L4:L5"/>
    <mergeCell ref="W4:W5"/>
    <mergeCell ref="M4:M5"/>
    <mergeCell ref="N4:P4"/>
    <mergeCell ref="Q4:Q5"/>
    <mergeCell ref="R4:R5"/>
    <mergeCell ref="S4:U4"/>
    <mergeCell ref="C4:F4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53B67-EEA0-4611-905F-40EA3F0FD8B1}">
  <dimension ref="B1:T1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140625" defaultRowHeight="15" x14ac:dyDescent="0.25"/>
  <cols>
    <col min="1" max="1" width="5.7109375" style="6" customWidth="1"/>
    <col min="2" max="2" width="29.85546875" style="6" customWidth="1"/>
    <col min="3" max="4" width="14.7109375" style="6" customWidth="1"/>
    <col min="5" max="5" width="7.7109375" style="6" customWidth="1"/>
    <col min="6" max="6" width="9.7109375" style="6" customWidth="1"/>
    <col min="7" max="9" width="14.7109375" style="6" customWidth="1"/>
    <col min="10" max="10" width="9.7109375" style="6" customWidth="1"/>
    <col min="11" max="12" width="14.7109375" style="6" customWidth="1"/>
    <col min="13" max="13" width="14.85546875" style="6" customWidth="1"/>
    <col min="14" max="14" width="9.7109375" style="6" customWidth="1"/>
    <col min="15" max="17" width="14.7109375" style="6" customWidth="1"/>
    <col min="18" max="18" width="7.7109375" style="6" customWidth="1"/>
    <col min="19" max="19" width="9.7109375" style="6" customWidth="1"/>
    <col min="20" max="20" width="14.7109375" style="6" customWidth="1"/>
    <col min="21" max="16384" width="9.140625" style="6"/>
  </cols>
  <sheetData>
    <row r="1" spans="2:20" ht="85.5" customHeight="1" x14ac:dyDescent="0.25">
      <c r="B1" s="18" t="s">
        <v>96</v>
      </c>
    </row>
    <row r="2" spans="2:20" ht="13.5" customHeight="1" thickBot="1" x14ac:dyDescent="0.3"/>
    <row r="3" spans="2:20" x14ac:dyDescent="0.25">
      <c r="B3" s="81" t="s">
        <v>72</v>
      </c>
      <c r="C3" s="68" t="s">
        <v>8</v>
      </c>
      <c r="D3" s="70"/>
      <c r="E3" s="70"/>
      <c r="F3" s="70"/>
      <c r="G3" s="71"/>
      <c r="H3" s="69">
        <v>2019</v>
      </c>
      <c r="I3" s="70"/>
      <c r="J3" s="70"/>
      <c r="K3" s="71"/>
      <c r="L3" s="69">
        <v>2020</v>
      </c>
      <c r="M3" s="70"/>
      <c r="N3" s="70"/>
      <c r="O3" s="71"/>
      <c r="P3" s="69">
        <v>2021</v>
      </c>
      <c r="Q3" s="70"/>
      <c r="R3" s="70"/>
      <c r="S3" s="70"/>
      <c r="T3" s="71"/>
    </row>
    <row r="4" spans="2:20" x14ac:dyDescent="0.25">
      <c r="B4" s="78"/>
      <c r="C4" s="78" t="s">
        <v>75</v>
      </c>
      <c r="D4" s="76"/>
      <c r="E4" s="74"/>
      <c r="F4" s="72" t="s">
        <v>8</v>
      </c>
      <c r="G4" s="77" t="s">
        <v>9</v>
      </c>
      <c r="H4" s="74" t="s">
        <v>75</v>
      </c>
      <c r="I4" s="75"/>
      <c r="J4" s="72" t="s">
        <v>8</v>
      </c>
      <c r="K4" s="77" t="s">
        <v>9</v>
      </c>
      <c r="L4" s="74" t="s">
        <v>75</v>
      </c>
      <c r="M4" s="75"/>
      <c r="N4" s="72" t="s">
        <v>8</v>
      </c>
      <c r="O4" s="77" t="s">
        <v>9</v>
      </c>
      <c r="P4" s="78" t="s">
        <v>75</v>
      </c>
      <c r="Q4" s="76"/>
      <c r="R4" s="74"/>
      <c r="S4" s="72" t="s">
        <v>8</v>
      </c>
      <c r="T4" s="77" t="s">
        <v>9</v>
      </c>
    </row>
    <row r="5" spans="2:20" ht="30" customHeight="1" x14ac:dyDescent="0.25">
      <c r="B5" s="78"/>
      <c r="C5" s="15" t="s">
        <v>11</v>
      </c>
      <c r="D5" s="16" t="s">
        <v>12</v>
      </c>
      <c r="E5" s="16" t="s">
        <v>82</v>
      </c>
      <c r="F5" s="72"/>
      <c r="G5" s="77"/>
      <c r="H5" s="24" t="s">
        <v>11</v>
      </c>
      <c r="I5" s="16" t="s">
        <v>12</v>
      </c>
      <c r="J5" s="72"/>
      <c r="K5" s="77"/>
      <c r="L5" s="24" t="s">
        <v>11</v>
      </c>
      <c r="M5" s="16" t="s">
        <v>12</v>
      </c>
      <c r="N5" s="72"/>
      <c r="O5" s="77"/>
      <c r="P5" s="24" t="s">
        <v>11</v>
      </c>
      <c r="Q5" s="16" t="s">
        <v>12</v>
      </c>
      <c r="R5" s="16" t="s">
        <v>82</v>
      </c>
      <c r="S5" s="72"/>
      <c r="T5" s="77"/>
    </row>
    <row r="6" spans="2:20" x14ac:dyDescent="0.25">
      <c r="B6" s="28" t="s">
        <v>73</v>
      </c>
      <c r="C6" s="29">
        <f t="shared" ref="C6:D8" si="0">SUM(H6,L6,P6)</f>
        <v>13</v>
      </c>
      <c r="D6" s="30">
        <f t="shared" si="0"/>
        <v>11</v>
      </c>
      <c r="E6" s="30">
        <v>3</v>
      </c>
      <c r="F6" s="30">
        <f>SUM(J6,N6,S6)</f>
        <v>27</v>
      </c>
      <c r="G6" s="31">
        <f>F6/$F$8</f>
        <v>0.6428571428571429</v>
      </c>
      <c r="H6" s="32">
        <v>3</v>
      </c>
      <c r="I6" s="30">
        <v>2</v>
      </c>
      <c r="J6" s="30">
        <v>5</v>
      </c>
      <c r="K6" s="31">
        <v>0.41699999999999998</v>
      </c>
      <c r="L6" s="32">
        <v>5</v>
      </c>
      <c r="M6" s="30">
        <v>9</v>
      </c>
      <c r="N6" s="30">
        <v>14</v>
      </c>
      <c r="O6" s="31">
        <v>0.73699999999999999</v>
      </c>
      <c r="P6" s="30">
        <v>5</v>
      </c>
      <c r="Q6" s="30" t="s">
        <v>15</v>
      </c>
      <c r="R6" s="30">
        <v>3</v>
      </c>
      <c r="S6" s="30">
        <v>8</v>
      </c>
      <c r="T6" s="31">
        <f>S6/$S$8</f>
        <v>0.72727272727272729</v>
      </c>
    </row>
    <row r="7" spans="2:20" ht="15" customHeight="1" thickBot="1" x14ac:dyDescent="0.3">
      <c r="B7" s="33" t="s">
        <v>74</v>
      </c>
      <c r="C7" s="34">
        <f t="shared" si="0"/>
        <v>11</v>
      </c>
      <c r="D7" s="35">
        <f t="shared" si="0"/>
        <v>2</v>
      </c>
      <c r="E7" s="35">
        <v>2</v>
      </c>
      <c r="F7" s="35">
        <f>SUM(J7,N7,S7)</f>
        <v>15</v>
      </c>
      <c r="G7" s="36">
        <f t="shared" ref="G7:G8" si="1">F7/$F$8</f>
        <v>0.35714285714285715</v>
      </c>
      <c r="H7" s="37">
        <v>6</v>
      </c>
      <c r="I7" s="35">
        <v>1</v>
      </c>
      <c r="J7" s="35">
        <v>7</v>
      </c>
      <c r="K7" s="36">
        <v>0.58299999999999996</v>
      </c>
      <c r="L7" s="37">
        <v>4</v>
      </c>
      <c r="M7" s="35">
        <v>1</v>
      </c>
      <c r="N7" s="35">
        <v>5</v>
      </c>
      <c r="O7" s="36">
        <v>0.26300000000000001</v>
      </c>
      <c r="P7" s="35">
        <v>1</v>
      </c>
      <c r="Q7" s="35" t="s">
        <v>15</v>
      </c>
      <c r="R7" s="35">
        <v>2</v>
      </c>
      <c r="S7" s="35">
        <v>3</v>
      </c>
      <c r="T7" s="36">
        <f t="shared" ref="T7:T8" si="2">S7/$S$8</f>
        <v>0.27272727272727271</v>
      </c>
    </row>
    <row r="8" spans="2:20" ht="15" customHeight="1" thickBot="1" x14ac:dyDescent="0.3">
      <c r="B8" s="66" t="s">
        <v>68</v>
      </c>
      <c r="C8" s="52">
        <f t="shared" si="0"/>
        <v>24</v>
      </c>
      <c r="D8" s="54">
        <f t="shared" si="0"/>
        <v>13</v>
      </c>
      <c r="E8" s="54">
        <v>5</v>
      </c>
      <c r="F8" s="54">
        <f>SUM(J8,N8,S8)</f>
        <v>42</v>
      </c>
      <c r="G8" s="55">
        <f t="shared" si="1"/>
        <v>1</v>
      </c>
      <c r="H8" s="53">
        <v>9</v>
      </c>
      <c r="I8" s="53">
        <v>3</v>
      </c>
      <c r="J8" s="53">
        <v>12</v>
      </c>
      <c r="K8" s="55">
        <v>1</v>
      </c>
      <c r="L8" s="53">
        <v>9</v>
      </c>
      <c r="M8" s="53">
        <v>10</v>
      </c>
      <c r="N8" s="53">
        <v>19</v>
      </c>
      <c r="O8" s="55">
        <v>1</v>
      </c>
      <c r="P8" s="54">
        <v>6</v>
      </c>
      <c r="Q8" s="54" t="s">
        <v>15</v>
      </c>
      <c r="R8" s="54">
        <v>5</v>
      </c>
      <c r="S8" s="54">
        <v>11</v>
      </c>
      <c r="T8" s="55">
        <f t="shared" si="2"/>
        <v>1</v>
      </c>
    </row>
    <row r="9" spans="2:20" x14ac:dyDescent="0.25">
      <c r="B9" s="7" t="s">
        <v>86</v>
      </c>
    </row>
    <row r="10" spans="2:20" x14ac:dyDescent="0.25">
      <c r="B10" s="7" t="s">
        <v>71</v>
      </c>
    </row>
  </sheetData>
  <mergeCells count="17">
    <mergeCell ref="P3:T3"/>
    <mergeCell ref="S4:S5"/>
    <mergeCell ref="T4:T5"/>
    <mergeCell ref="C4:E4"/>
    <mergeCell ref="P4:R4"/>
    <mergeCell ref="B3:B5"/>
    <mergeCell ref="C3:G3"/>
    <mergeCell ref="H3:K3"/>
    <mergeCell ref="L3:O3"/>
    <mergeCell ref="F4:F5"/>
    <mergeCell ref="G4:G5"/>
    <mergeCell ref="O4:O5"/>
    <mergeCell ref="H4:I4"/>
    <mergeCell ref="J4:J5"/>
    <mergeCell ref="K4:K5"/>
    <mergeCell ref="L4:M4"/>
    <mergeCell ref="N4:N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Tabulka_1</vt:lpstr>
      <vt:lpstr>Tabulka_1.1</vt:lpstr>
      <vt:lpstr>Tabulka_2</vt:lpstr>
      <vt:lpstr>Tabulka_2.1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Lacina Ondřej</dc:creator>
  <cp:keywords/>
  <dc:description/>
  <cp:lastModifiedBy>Lacina Ondřej</cp:lastModifiedBy>
  <cp:revision/>
  <dcterms:created xsi:type="dcterms:W3CDTF">2015-06-05T18:19:34Z</dcterms:created>
  <dcterms:modified xsi:type="dcterms:W3CDTF">2023-06-29T08:27:34Z</dcterms:modified>
  <cp:category/>
  <cp:contentStatus/>
</cp:coreProperties>
</file>