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C:\Users\marketa.tuckova\Downloads\"/>
    </mc:Choice>
  </mc:AlternateContent>
  <xr:revisionPtr revIDLastSave="0" documentId="13_ncr:1_{4B199678-7B24-4972-8F31-4A62143B92A8}" xr6:coauthVersionLast="47" xr6:coauthVersionMax="47" xr10:uidLastSave="{00000000-0000-0000-0000-000000000000}"/>
  <bookViews>
    <workbookView xWindow="1140" yWindow="1140" windowWidth="16240" windowHeight="2360" xr2:uid="{00000000-000D-0000-FFFF-FFFF00000000}"/>
  </bookViews>
  <sheets>
    <sheet name="Table of contents" sheetId="1" r:id="rId1"/>
    <sheet name="Table_1" sheetId="2" r:id="rId2"/>
    <sheet name="Table_1.1" sheetId="10" r:id="rId3"/>
    <sheet name="Table_2" sheetId="3" r:id="rId4"/>
    <sheet name="Table_2.1" sheetId="11" r:id="rId5"/>
    <sheet name="Table_3" sheetId="4" r:id="rId6"/>
    <sheet name="Table_3.1" sheetId="12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7" i="12" l="1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6" i="12"/>
  <c r="C7" i="12"/>
  <c r="D7" i="12"/>
  <c r="E7" i="12"/>
  <c r="C8" i="12"/>
  <c r="D8" i="12"/>
  <c r="E8" i="12"/>
  <c r="C9" i="12"/>
  <c r="D9" i="12"/>
  <c r="E9" i="12"/>
  <c r="C10" i="12"/>
  <c r="D10" i="12"/>
  <c r="E10" i="12"/>
  <c r="C11" i="12"/>
  <c r="D11" i="12"/>
  <c r="E11" i="12"/>
  <c r="C12" i="12"/>
  <c r="D12" i="12"/>
  <c r="E12" i="12"/>
  <c r="C13" i="12"/>
  <c r="D13" i="12"/>
  <c r="E13" i="12"/>
  <c r="C14" i="12"/>
  <c r="D14" i="12"/>
  <c r="E14" i="12"/>
  <c r="C15" i="12"/>
  <c r="D15" i="12"/>
  <c r="E15" i="12"/>
  <c r="C16" i="12"/>
  <c r="D16" i="12"/>
  <c r="E16" i="12"/>
  <c r="C17" i="12"/>
  <c r="D17" i="12"/>
  <c r="E17" i="12"/>
  <c r="C18" i="12"/>
  <c r="D18" i="12"/>
  <c r="E18" i="12"/>
  <c r="C19" i="12"/>
  <c r="D19" i="12"/>
  <c r="E19" i="12"/>
  <c r="C20" i="12"/>
  <c r="D20" i="12"/>
  <c r="E20" i="12"/>
  <c r="D6" i="12"/>
  <c r="E6" i="12"/>
  <c r="C6" i="12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6" i="4"/>
  <c r="C7" i="4"/>
  <c r="D7" i="4"/>
  <c r="E7" i="4"/>
  <c r="C8" i="4"/>
  <c r="D8" i="4"/>
  <c r="E8" i="4"/>
  <c r="C9" i="4"/>
  <c r="D9" i="4"/>
  <c r="E9" i="4"/>
  <c r="C10" i="4"/>
  <c r="D10" i="4"/>
  <c r="E10" i="4"/>
  <c r="C11" i="4"/>
  <c r="D11" i="4"/>
  <c r="E11" i="4"/>
  <c r="C12" i="4"/>
  <c r="D12" i="4"/>
  <c r="E12" i="4"/>
  <c r="C13" i="4"/>
  <c r="D13" i="4"/>
  <c r="E13" i="4"/>
  <c r="C14" i="4"/>
  <c r="D14" i="4"/>
  <c r="E14" i="4"/>
  <c r="C15" i="4"/>
  <c r="D15" i="4"/>
  <c r="E15" i="4"/>
  <c r="C16" i="4"/>
  <c r="D16" i="4"/>
  <c r="E16" i="4"/>
  <c r="C17" i="4"/>
  <c r="D17" i="4"/>
  <c r="E17" i="4"/>
  <c r="C18" i="4"/>
  <c r="D18" i="4"/>
  <c r="E18" i="4"/>
  <c r="C19" i="4"/>
  <c r="D19" i="4"/>
  <c r="E19" i="4"/>
  <c r="C20" i="4"/>
  <c r="D20" i="4"/>
  <c r="E20" i="4"/>
  <c r="D6" i="4"/>
  <c r="E6" i="4"/>
  <c r="C6" i="4"/>
  <c r="F7" i="11"/>
  <c r="F8" i="11"/>
  <c r="F6" i="11"/>
  <c r="C7" i="11"/>
  <c r="D7" i="11"/>
  <c r="E7" i="11"/>
  <c r="C8" i="11"/>
  <c r="D8" i="11"/>
  <c r="E8" i="11"/>
  <c r="D6" i="11"/>
  <c r="E6" i="11"/>
  <c r="C6" i="11"/>
  <c r="F7" i="3"/>
  <c r="F8" i="3"/>
  <c r="F6" i="3"/>
  <c r="E8" i="3"/>
  <c r="C7" i="3"/>
  <c r="D7" i="3"/>
  <c r="E7" i="3"/>
  <c r="C8" i="3"/>
  <c r="D8" i="3"/>
  <c r="D6" i="3"/>
  <c r="E6" i="3"/>
  <c r="C6" i="3"/>
  <c r="E6" i="10"/>
  <c r="F6" i="10"/>
  <c r="D6" i="10"/>
  <c r="F6" i="2"/>
  <c r="F9" i="2"/>
  <c r="F10" i="2"/>
  <c r="F28" i="2"/>
  <c r="F39" i="2"/>
  <c r="D7" i="2"/>
  <c r="E7" i="2"/>
  <c r="D9" i="2"/>
  <c r="D11" i="2"/>
  <c r="E11" i="2"/>
  <c r="D10" i="2"/>
  <c r="E10" i="2"/>
  <c r="D12" i="2"/>
  <c r="E12" i="2"/>
  <c r="D13" i="2"/>
  <c r="E13" i="2"/>
  <c r="E38" i="2"/>
  <c r="D16" i="2"/>
  <c r="E16" i="2"/>
  <c r="D17" i="2"/>
  <c r="E17" i="2"/>
  <c r="D18" i="2"/>
  <c r="E18" i="2"/>
  <c r="D19" i="2"/>
  <c r="E19" i="2"/>
  <c r="D20" i="2"/>
  <c r="E20" i="2"/>
  <c r="D14" i="2"/>
  <c r="E14" i="2"/>
  <c r="D25" i="2"/>
  <c r="E25" i="2"/>
  <c r="D24" i="2"/>
  <c r="E24" i="2"/>
  <c r="D27" i="2"/>
  <c r="E27" i="2"/>
  <c r="E26" i="2"/>
  <c r="D28" i="2"/>
  <c r="E29" i="2"/>
  <c r="D15" i="2"/>
  <c r="E15" i="2"/>
  <c r="D31" i="2"/>
  <c r="D32" i="2"/>
  <c r="D33" i="2"/>
  <c r="E33" i="2"/>
  <c r="D30" i="2"/>
  <c r="E30" i="2"/>
  <c r="D34" i="2"/>
  <c r="E34" i="2"/>
  <c r="D23" i="2"/>
  <c r="E23" i="2"/>
  <c r="D35" i="2"/>
  <c r="E35" i="2"/>
  <c r="D36" i="2"/>
  <c r="E36" i="2"/>
  <c r="E39" i="2"/>
  <c r="D37" i="2"/>
  <c r="E37" i="2"/>
  <c r="D21" i="2"/>
  <c r="E21" i="2"/>
  <c r="D40" i="2"/>
  <c r="E40" i="2"/>
  <c r="D41" i="2"/>
  <c r="E41" i="2"/>
  <c r="D42" i="2"/>
  <c r="E42" i="2"/>
  <c r="D43" i="2"/>
  <c r="E43" i="2"/>
  <c r="D8" i="2"/>
  <c r="E8" i="2"/>
  <c r="D44" i="2"/>
  <c r="E44" i="2"/>
  <c r="D45" i="2"/>
  <c r="E45" i="2"/>
  <c r="D22" i="2"/>
  <c r="E22" i="2"/>
  <c r="D47" i="2"/>
  <c r="E47" i="2"/>
  <c r="D48" i="2"/>
  <c r="E48" i="2"/>
  <c r="D54" i="2"/>
  <c r="E54" i="2"/>
  <c r="D46" i="2"/>
  <c r="E46" i="2"/>
  <c r="D49" i="2"/>
  <c r="E49" i="2"/>
  <c r="D50" i="2"/>
  <c r="E50" i="2"/>
  <c r="E51" i="2"/>
  <c r="D52" i="2"/>
  <c r="E52" i="2"/>
  <c r="D53" i="2"/>
  <c r="E53" i="2"/>
  <c r="E6" i="2"/>
  <c r="D6" i="2"/>
  <c r="O7" i="2"/>
  <c r="O11" i="2"/>
  <c r="O10" i="2"/>
  <c r="O12" i="2"/>
  <c r="O13" i="2"/>
  <c r="O38" i="2"/>
  <c r="O17" i="2"/>
  <c r="O18" i="2"/>
  <c r="O19" i="2"/>
  <c r="O20" i="2"/>
  <c r="O14" i="2"/>
  <c r="O25" i="2"/>
  <c r="O27" i="2"/>
  <c r="O26" i="2"/>
  <c r="O15" i="2"/>
  <c r="O33" i="2"/>
  <c r="O30" i="2"/>
  <c r="O34" i="2"/>
  <c r="O23" i="2"/>
  <c r="O35" i="2"/>
  <c r="O36" i="2"/>
  <c r="O21" i="2"/>
  <c r="O40" i="2"/>
  <c r="O41" i="2"/>
  <c r="O42" i="2"/>
  <c r="O43" i="2"/>
  <c r="O8" i="2"/>
  <c r="O44" i="2"/>
  <c r="O45" i="2"/>
  <c r="O22" i="2"/>
  <c r="O47" i="2"/>
  <c r="O48" i="2"/>
  <c r="O54" i="2"/>
  <c r="O46" i="2"/>
  <c r="O49" i="2"/>
  <c r="O50" i="2"/>
  <c r="O52" i="2"/>
  <c r="O53" i="2"/>
  <c r="O55" i="2"/>
  <c r="O6" i="2"/>
  <c r="AF8" i="11"/>
  <c r="AE8" i="11"/>
  <c r="AB8" i="11"/>
  <c r="AA8" i="11"/>
  <c r="X8" i="11"/>
  <c r="W8" i="11"/>
  <c r="T8" i="11"/>
  <c r="S8" i="11"/>
  <c r="P8" i="11"/>
  <c r="O8" i="11"/>
  <c r="L8" i="11"/>
  <c r="K8" i="11"/>
  <c r="H8" i="11"/>
  <c r="G8" i="11"/>
  <c r="AG7" i="11"/>
  <c r="AC7" i="11"/>
  <c r="Y7" i="11"/>
  <c r="U7" i="11"/>
  <c r="Q7" i="11"/>
  <c r="M7" i="11"/>
  <c r="I7" i="11"/>
  <c r="AG6" i="11"/>
  <c r="AC6" i="11"/>
  <c r="Y6" i="11"/>
  <c r="U6" i="11"/>
  <c r="Q6" i="11"/>
  <c r="M6" i="11"/>
  <c r="M8" i="11" s="1"/>
  <c r="I6" i="11"/>
  <c r="U8" i="11" l="1"/>
  <c r="V8" i="11" s="1"/>
  <c r="AC8" i="11"/>
  <c r="AD7" i="11" s="1"/>
  <c r="AG8" i="11"/>
  <c r="AH6" i="11" s="1"/>
  <c r="N7" i="11"/>
  <c r="Q8" i="11"/>
  <c r="R7" i="11" s="1"/>
  <c r="AH8" i="11"/>
  <c r="N8" i="11"/>
  <c r="N6" i="11"/>
  <c r="I8" i="11"/>
  <c r="J8" i="11" s="1"/>
  <c r="Y8" i="11"/>
  <c r="Z8" i="11" s="1"/>
  <c r="AD6" i="11" l="1"/>
  <c r="AD8" i="11"/>
  <c r="AH7" i="11"/>
  <c r="V6" i="11"/>
  <c r="V7" i="11"/>
  <c r="Z6" i="11"/>
  <c r="Z7" i="11"/>
  <c r="R8" i="11"/>
  <c r="J7" i="11"/>
  <c r="R6" i="11"/>
  <c r="J6" i="11"/>
  <c r="AG7" i="4" l="1"/>
  <c r="AG8" i="4"/>
  <c r="AG9" i="4"/>
  <c r="AG10" i="4"/>
  <c r="AG11" i="4"/>
  <c r="AG12" i="4"/>
  <c r="AG13" i="4"/>
  <c r="AG15" i="4"/>
  <c r="AG16" i="4"/>
  <c r="AG17" i="4"/>
  <c r="AG18" i="4"/>
  <c r="AG19" i="4"/>
  <c r="AG6" i="4"/>
  <c r="AF20" i="4"/>
  <c r="AE20" i="4"/>
  <c r="AC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6" i="4"/>
  <c r="AB20" i="4"/>
  <c r="AA20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6" i="4"/>
  <c r="X20" i="4"/>
  <c r="W20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6" i="4"/>
  <c r="T20" i="4"/>
  <c r="S20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6" i="4"/>
  <c r="P20" i="4"/>
  <c r="O20" i="4"/>
  <c r="L20" i="4"/>
  <c r="K20" i="4"/>
  <c r="AG7" i="3"/>
  <c r="AG6" i="3"/>
  <c r="AC7" i="3"/>
  <c r="AC6" i="3"/>
  <c r="Y7" i="3"/>
  <c r="Y6" i="3"/>
  <c r="U7" i="3"/>
  <c r="U6" i="3"/>
  <c r="Q7" i="3"/>
  <c r="Q6" i="3"/>
  <c r="M7" i="3"/>
  <c r="M6" i="3"/>
  <c r="AF8" i="3"/>
  <c r="AB8" i="3"/>
  <c r="X8" i="3"/>
  <c r="T8" i="3"/>
  <c r="P8" i="3"/>
  <c r="AE8" i="3"/>
  <c r="AA8" i="3"/>
  <c r="W8" i="3"/>
  <c r="S8" i="3"/>
  <c r="O8" i="3"/>
  <c r="L8" i="3"/>
  <c r="K8" i="3"/>
  <c r="AG20" i="4" l="1"/>
  <c r="AC20" i="4"/>
  <c r="Y20" i="4"/>
  <c r="U20" i="4"/>
  <c r="Q20" i="4"/>
  <c r="M20" i="4"/>
  <c r="AG8" i="3"/>
  <c r="AH8" i="3" s="1"/>
  <c r="AC8" i="3"/>
  <c r="Y8" i="3"/>
  <c r="Z8" i="3" s="1"/>
  <c r="U8" i="3"/>
  <c r="Q8" i="3"/>
  <c r="R8" i="3" s="1"/>
  <c r="M8" i="3"/>
  <c r="N8" i="3" s="1"/>
  <c r="AH7" i="2"/>
  <c r="AH11" i="2"/>
  <c r="AH13" i="2"/>
  <c r="AH16" i="2"/>
  <c r="AH17" i="2"/>
  <c r="AH18" i="2"/>
  <c r="AH19" i="2"/>
  <c r="AH20" i="2"/>
  <c r="AH14" i="2"/>
  <c r="AH27" i="2"/>
  <c r="AH15" i="2"/>
  <c r="AH33" i="2"/>
  <c r="AH30" i="2"/>
  <c r="AH34" i="2"/>
  <c r="AH23" i="2"/>
  <c r="AH35" i="2"/>
  <c r="AH36" i="2"/>
  <c r="AH21" i="2"/>
  <c r="AH40" i="2"/>
  <c r="AH41" i="2"/>
  <c r="AH42" i="2"/>
  <c r="AH43" i="2"/>
  <c r="AH8" i="2"/>
  <c r="AH44" i="2"/>
  <c r="AH22" i="2"/>
  <c r="AH47" i="2"/>
  <c r="AH48" i="2"/>
  <c r="AH54" i="2"/>
  <c r="AH46" i="2"/>
  <c r="AH49" i="2"/>
  <c r="AH50" i="2"/>
  <c r="AH52" i="2"/>
  <c r="AH53" i="2"/>
  <c r="AG55" i="2"/>
  <c r="AF55" i="2"/>
  <c r="AD7" i="2"/>
  <c r="AD11" i="2"/>
  <c r="AD12" i="2"/>
  <c r="AD13" i="2"/>
  <c r="AD16" i="2"/>
  <c r="AD17" i="2"/>
  <c r="AD18" i="2"/>
  <c r="AD19" i="2"/>
  <c r="AD20" i="2"/>
  <c r="AD14" i="2"/>
  <c r="AD25" i="2"/>
  <c r="AD24" i="2"/>
  <c r="AD27" i="2"/>
  <c r="AD15" i="2"/>
  <c r="AD33" i="2"/>
  <c r="AD30" i="2"/>
  <c r="AD34" i="2"/>
  <c r="AD23" i="2"/>
  <c r="AD35" i="2"/>
  <c r="AD36" i="2"/>
  <c r="AD37" i="2"/>
  <c r="AD21" i="2"/>
  <c r="AD40" i="2"/>
  <c r="AD41" i="2"/>
  <c r="AD42" i="2"/>
  <c r="AD43" i="2"/>
  <c r="AD8" i="2"/>
  <c r="AD44" i="2"/>
  <c r="AD45" i="2"/>
  <c r="AD22" i="2"/>
  <c r="AD47" i="2"/>
  <c r="AD48" i="2"/>
  <c r="AD54" i="2"/>
  <c r="AD46" i="2"/>
  <c r="AD49" i="2"/>
  <c r="AD51" i="2"/>
  <c r="F51" i="2" s="1"/>
  <c r="AD52" i="2"/>
  <c r="AD53" i="2"/>
  <c r="AC55" i="2"/>
  <c r="AB55" i="2"/>
  <c r="Z7" i="2"/>
  <c r="Z11" i="2"/>
  <c r="Z12" i="2"/>
  <c r="Z13" i="2"/>
  <c r="Z16" i="2"/>
  <c r="Z17" i="2"/>
  <c r="Z18" i="2"/>
  <c r="Z19" i="2"/>
  <c r="Z20" i="2"/>
  <c r="Z14" i="2"/>
  <c r="Z25" i="2"/>
  <c r="Z24" i="2"/>
  <c r="Z27" i="2"/>
  <c r="Z15" i="2"/>
  <c r="Z31" i="2"/>
  <c r="F31" i="2" s="1"/>
  <c r="Z32" i="2"/>
  <c r="Z33" i="2"/>
  <c r="Z30" i="2"/>
  <c r="Z34" i="2"/>
  <c r="Z23" i="2"/>
  <c r="Z35" i="2"/>
  <c r="Z21" i="2"/>
  <c r="Z40" i="2"/>
  <c r="Z41" i="2"/>
  <c r="Z42" i="2"/>
  <c r="Z43" i="2"/>
  <c r="Z8" i="2"/>
  <c r="Z44" i="2"/>
  <c r="Z22" i="2"/>
  <c r="Z47" i="2"/>
  <c r="Z48" i="2"/>
  <c r="Z54" i="2"/>
  <c r="Z46" i="2"/>
  <c r="Z49" i="2"/>
  <c r="Z50" i="2"/>
  <c r="Z52" i="2"/>
  <c r="Z53" i="2"/>
  <c r="Z6" i="2"/>
  <c r="Y55" i="2"/>
  <c r="X55" i="2"/>
  <c r="V7" i="2"/>
  <c r="V11" i="2"/>
  <c r="V12" i="2"/>
  <c r="V13" i="2"/>
  <c r="V38" i="2"/>
  <c r="V16" i="2"/>
  <c r="V17" i="2"/>
  <c r="V18" i="2"/>
  <c r="V19" i="2"/>
  <c r="V20" i="2"/>
  <c r="V14" i="2"/>
  <c r="V25" i="2"/>
  <c r="V24" i="2"/>
  <c r="V27" i="2"/>
  <c r="V26" i="2"/>
  <c r="V29" i="2"/>
  <c r="F29" i="2" s="1"/>
  <c r="V15" i="2"/>
  <c r="V32" i="2"/>
  <c r="V33" i="2"/>
  <c r="V30" i="2"/>
  <c r="V34" i="2"/>
  <c r="V23" i="2"/>
  <c r="V35" i="2"/>
  <c r="V36" i="2"/>
  <c r="V21" i="2"/>
  <c r="V40" i="2"/>
  <c r="V41" i="2"/>
  <c r="V42" i="2"/>
  <c r="V43" i="2"/>
  <c r="V8" i="2"/>
  <c r="V44" i="2"/>
  <c r="V45" i="2"/>
  <c r="V22" i="2"/>
  <c r="V47" i="2"/>
  <c r="V48" i="2"/>
  <c r="V54" i="2"/>
  <c r="V46" i="2"/>
  <c r="V49" i="2"/>
  <c r="V50" i="2"/>
  <c r="V52" i="2"/>
  <c r="V53" i="2"/>
  <c r="U55" i="2"/>
  <c r="T55" i="2"/>
  <c r="R7" i="2"/>
  <c r="R11" i="2"/>
  <c r="R12" i="2"/>
  <c r="F12" i="2" s="1"/>
  <c r="R13" i="2"/>
  <c r="R38" i="2"/>
  <c r="F38" i="2" s="1"/>
  <c r="R16" i="2"/>
  <c r="F16" i="2" s="1"/>
  <c r="R17" i="2"/>
  <c r="R18" i="2"/>
  <c r="R19" i="2"/>
  <c r="R20" i="2"/>
  <c r="R14" i="2"/>
  <c r="F14" i="2" s="1"/>
  <c r="R25" i="2"/>
  <c r="F25" i="2" s="1"/>
  <c r="R24" i="2"/>
  <c r="F24" i="2" s="1"/>
  <c r="R27" i="2"/>
  <c r="F27" i="2" s="1"/>
  <c r="R26" i="2"/>
  <c r="R15" i="2"/>
  <c r="R33" i="2"/>
  <c r="R30" i="2"/>
  <c r="R34" i="2"/>
  <c r="R23" i="2"/>
  <c r="F23" i="2" s="1"/>
  <c r="R35" i="2"/>
  <c r="F35" i="2" s="1"/>
  <c r="R36" i="2"/>
  <c r="F36" i="2" s="1"/>
  <c r="R37" i="2"/>
  <c r="F37" i="2" s="1"/>
  <c r="R21" i="2"/>
  <c r="R40" i="2"/>
  <c r="R41" i="2"/>
  <c r="R42" i="2"/>
  <c r="R43" i="2"/>
  <c r="F43" i="2" s="1"/>
  <c r="R8" i="2"/>
  <c r="F8" i="2" s="1"/>
  <c r="R44" i="2"/>
  <c r="F44" i="2" s="1"/>
  <c r="R45" i="2"/>
  <c r="R22" i="2"/>
  <c r="R47" i="2"/>
  <c r="R48" i="2"/>
  <c r="R54" i="2"/>
  <c r="R46" i="2"/>
  <c r="R49" i="2"/>
  <c r="F49" i="2" s="1"/>
  <c r="R50" i="2"/>
  <c r="F50" i="2" s="1"/>
  <c r="R52" i="2"/>
  <c r="R53" i="2"/>
  <c r="R6" i="2"/>
  <c r="Q55" i="2"/>
  <c r="P55" i="2"/>
  <c r="M55" i="2"/>
  <c r="E55" i="2" s="1"/>
  <c r="L55" i="2"/>
  <c r="D55" i="2" s="1"/>
  <c r="F46" i="2" l="1"/>
  <c r="F42" i="2"/>
  <c r="F48" i="2"/>
  <c r="F41" i="2"/>
  <c r="F30" i="2"/>
  <c r="F20" i="2"/>
  <c r="F11" i="2"/>
  <c r="F13" i="2"/>
  <c r="F54" i="2"/>
  <c r="F34" i="2"/>
  <c r="F47" i="2"/>
  <c r="F40" i="2"/>
  <c r="F33" i="2"/>
  <c r="F19" i="2"/>
  <c r="F7" i="2"/>
  <c r="F53" i="2"/>
  <c r="F22" i="2"/>
  <c r="F21" i="2"/>
  <c r="F15" i="2"/>
  <c r="F18" i="2"/>
  <c r="F52" i="2"/>
  <c r="F45" i="2"/>
  <c r="F26" i="2"/>
  <c r="F17" i="2"/>
  <c r="F32" i="2"/>
  <c r="AH7" i="3"/>
  <c r="AH6" i="3"/>
  <c r="Z6" i="3"/>
  <c r="N12" i="4"/>
  <c r="N20" i="4"/>
  <c r="N17" i="4"/>
  <c r="N13" i="4"/>
  <c r="N6" i="4"/>
  <c r="N9" i="4"/>
  <c r="N11" i="4"/>
  <c r="N14" i="4"/>
  <c r="N19" i="4"/>
  <c r="N7" i="4"/>
  <c r="N15" i="4"/>
  <c r="N8" i="4"/>
  <c r="N16" i="4"/>
  <c r="N10" i="4"/>
  <c r="N18" i="4"/>
  <c r="V6" i="3"/>
  <c r="V8" i="3"/>
  <c r="R7" i="3"/>
  <c r="R6" i="3"/>
  <c r="N6" i="3"/>
  <c r="AD8" i="3"/>
  <c r="AD7" i="3"/>
  <c r="Z7" i="3"/>
  <c r="AD6" i="3"/>
  <c r="V7" i="3"/>
  <c r="N7" i="3"/>
  <c r="AH15" i="4"/>
  <c r="AH10" i="4"/>
  <c r="AH18" i="4"/>
  <c r="AH11" i="4"/>
  <c r="AH12" i="4"/>
  <c r="AH20" i="4"/>
  <c r="AH13" i="4"/>
  <c r="AH6" i="4"/>
  <c r="AH19" i="4"/>
  <c r="AH7" i="4"/>
  <c r="AH8" i="4"/>
  <c r="AH16" i="4"/>
  <c r="AH9" i="4"/>
  <c r="AH17" i="4"/>
  <c r="AD10" i="4"/>
  <c r="AD18" i="4"/>
  <c r="AD11" i="4"/>
  <c r="AD19" i="4"/>
  <c r="AD12" i="4"/>
  <c r="AD20" i="4"/>
  <c r="AD13" i="4"/>
  <c r="AD6" i="4"/>
  <c r="AD9" i="4"/>
  <c r="AD14" i="4"/>
  <c r="AD7" i="4"/>
  <c r="AD15" i="4"/>
  <c r="AD8" i="4"/>
  <c r="AD16" i="4"/>
  <c r="AD17" i="4"/>
  <c r="Z7" i="4"/>
  <c r="Z15" i="4"/>
  <c r="Z8" i="4"/>
  <c r="Z16" i="4"/>
  <c r="Z9" i="4"/>
  <c r="Z17" i="4"/>
  <c r="Z10" i="4"/>
  <c r="Z18" i="4"/>
  <c r="Z19" i="4"/>
  <c r="Z12" i="4"/>
  <c r="Z20" i="4"/>
  <c r="Z13" i="4"/>
  <c r="Z6" i="4"/>
  <c r="Z14" i="4"/>
  <c r="Z11" i="4"/>
  <c r="V7" i="4"/>
  <c r="V8" i="4"/>
  <c r="V17" i="4"/>
  <c r="V10" i="4"/>
  <c r="V18" i="4"/>
  <c r="V19" i="4"/>
  <c r="V20" i="4"/>
  <c r="V11" i="4"/>
  <c r="V12" i="4"/>
  <c r="V13" i="4"/>
  <c r="V6" i="4"/>
  <c r="V14" i="4"/>
  <c r="V15" i="4"/>
  <c r="V16" i="4"/>
  <c r="V9" i="4"/>
  <c r="R15" i="4"/>
  <c r="R10" i="4"/>
  <c r="R18" i="4"/>
  <c r="R11" i="4"/>
  <c r="R12" i="4"/>
  <c r="R20" i="4"/>
  <c r="R13" i="4"/>
  <c r="R6" i="4"/>
  <c r="R9" i="4"/>
  <c r="R19" i="4"/>
  <c r="R14" i="4"/>
  <c r="R7" i="4"/>
  <c r="R8" i="4"/>
  <c r="R16" i="4"/>
  <c r="R17" i="4"/>
  <c r="AH55" i="2"/>
  <c r="AI7" i="2" s="1"/>
  <c r="AD55" i="2"/>
  <c r="AE7" i="2" s="1"/>
  <c r="Z55" i="2"/>
  <c r="AA7" i="2" s="1"/>
  <c r="V55" i="2"/>
  <c r="W7" i="2" s="1"/>
  <c r="R55" i="2"/>
  <c r="S7" i="2" l="1"/>
  <c r="F55" i="2"/>
  <c r="G33" i="2" s="1"/>
  <c r="G48" i="2"/>
  <c r="G52" i="2"/>
  <c r="G40" i="2"/>
  <c r="G47" i="2"/>
  <c r="G42" i="2"/>
  <c r="G21" i="2"/>
  <c r="G54" i="2"/>
  <c r="G20" i="2"/>
  <c r="G18" i="2"/>
  <c r="G34" i="2"/>
  <c r="G11" i="2"/>
  <c r="G26" i="2"/>
  <c r="G7" i="2"/>
  <c r="G30" i="2"/>
  <c r="G45" i="2"/>
  <c r="G32" i="2"/>
  <c r="G46" i="2"/>
  <c r="G13" i="2"/>
  <c r="AI17" i="2"/>
  <c r="AI42" i="2"/>
  <c r="AI30" i="2"/>
  <c r="AI54" i="2"/>
  <c r="AI15" i="2"/>
  <c r="AI36" i="2"/>
  <c r="AI21" i="2"/>
  <c r="AI22" i="2"/>
  <c r="AI40" i="2"/>
  <c r="AI34" i="2"/>
  <c r="AI11" i="2"/>
  <c r="AI8" i="2"/>
  <c r="AI52" i="2"/>
  <c r="AI41" i="2"/>
  <c r="AI19" i="2"/>
  <c r="AI49" i="2"/>
  <c r="AI13" i="2"/>
  <c r="AI48" i="2"/>
  <c r="AI35" i="2"/>
  <c r="AI14" i="2"/>
  <c r="AI16" i="2"/>
  <c r="AI55" i="2"/>
  <c r="AI43" i="2"/>
  <c r="AI44" i="2"/>
  <c r="AI47" i="2"/>
  <c r="AI18" i="2"/>
  <c r="AI46" i="2"/>
  <c r="AI50" i="2"/>
  <c r="AI27" i="2"/>
  <c r="AI23" i="2"/>
  <c r="AI20" i="2"/>
  <c r="AI33" i="2"/>
  <c r="AI53" i="2"/>
  <c r="AE19" i="2"/>
  <c r="AE41" i="2"/>
  <c r="AE14" i="2"/>
  <c r="AE16" i="2"/>
  <c r="AE48" i="2"/>
  <c r="AE43" i="2"/>
  <c r="AE44" i="2"/>
  <c r="AE47" i="2"/>
  <c r="AE55" i="2"/>
  <c r="AE46" i="2"/>
  <c r="AE13" i="2"/>
  <c r="AE21" i="2"/>
  <c r="AE45" i="2"/>
  <c r="AE34" i="2"/>
  <c r="AE12" i="2"/>
  <c r="AE35" i="2"/>
  <c r="AE18" i="2"/>
  <c r="AE37" i="2"/>
  <c r="AE23" i="2"/>
  <c r="AE36" i="2"/>
  <c r="AE24" i="2"/>
  <c r="AE54" i="2"/>
  <c r="AE8" i="2"/>
  <c r="AE51" i="2"/>
  <c r="AE52" i="2"/>
  <c r="AE30" i="2"/>
  <c r="AE20" i="2"/>
  <c r="AE40" i="2"/>
  <c r="AE17" i="2"/>
  <c r="AE11" i="2"/>
  <c r="AE49" i="2"/>
  <c r="AE22" i="2"/>
  <c r="AE33" i="2"/>
  <c r="AE27" i="2"/>
  <c r="AE42" i="2"/>
  <c r="AE15" i="2"/>
  <c r="AE25" i="2"/>
  <c r="AE53" i="2"/>
  <c r="AA23" i="2"/>
  <c r="AA42" i="2"/>
  <c r="AA20" i="2"/>
  <c r="AA50" i="2"/>
  <c r="AA16" i="2"/>
  <c r="AA17" i="2"/>
  <c r="AA54" i="2"/>
  <c r="AA15" i="2"/>
  <c r="AA13" i="2"/>
  <c r="AA21" i="2"/>
  <c r="AA34" i="2"/>
  <c r="AA6" i="2"/>
  <c r="AA8" i="2"/>
  <c r="AA30" i="2"/>
  <c r="AA25" i="2"/>
  <c r="AA32" i="2"/>
  <c r="AA46" i="2"/>
  <c r="AA44" i="2"/>
  <c r="AA22" i="2"/>
  <c r="AA41" i="2"/>
  <c r="AA11" i="2"/>
  <c r="AA49" i="2"/>
  <c r="AA52" i="2"/>
  <c r="AA27" i="2"/>
  <c r="AA48" i="2"/>
  <c r="AA19" i="2"/>
  <c r="AA12" i="2"/>
  <c r="AA40" i="2"/>
  <c r="AA55" i="2"/>
  <c r="AA35" i="2"/>
  <c r="AA14" i="2"/>
  <c r="AA53" i="2"/>
  <c r="AA33" i="2"/>
  <c r="AA18" i="2"/>
  <c r="AA43" i="2"/>
  <c r="AA31" i="2"/>
  <c r="AA24" i="2"/>
  <c r="AA47" i="2"/>
  <c r="W49" i="2"/>
  <c r="W41" i="2"/>
  <c r="W12" i="2"/>
  <c r="W44" i="2"/>
  <c r="W55" i="2"/>
  <c r="W38" i="2"/>
  <c r="W52" i="2"/>
  <c r="W46" i="2"/>
  <c r="W17" i="2"/>
  <c r="W36" i="2"/>
  <c r="W22" i="2"/>
  <c r="W34" i="2"/>
  <c r="W11" i="2"/>
  <c r="W19" i="2"/>
  <c r="W48" i="2"/>
  <c r="W29" i="2"/>
  <c r="W35" i="2"/>
  <c r="W18" i="2"/>
  <c r="W43" i="2"/>
  <c r="W23" i="2"/>
  <c r="W16" i="2"/>
  <c r="W42" i="2"/>
  <c r="W26" i="2"/>
  <c r="W54" i="2"/>
  <c r="W8" i="2"/>
  <c r="W14" i="2"/>
  <c r="W13" i="2"/>
  <c r="W21" i="2"/>
  <c r="W20" i="2"/>
  <c r="W32" i="2"/>
  <c r="W25" i="2"/>
  <c r="W15" i="2"/>
  <c r="W45" i="2"/>
  <c r="W24" i="2"/>
  <c r="W27" i="2"/>
  <c r="W53" i="2"/>
  <c r="W47" i="2"/>
  <c r="W40" i="2"/>
  <c r="W33" i="2"/>
  <c r="W50" i="2"/>
  <c r="W30" i="2"/>
  <c r="S6" i="2"/>
  <c r="S35" i="2"/>
  <c r="S16" i="2"/>
  <c r="S17" i="2"/>
  <c r="S50" i="2"/>
  <c r="S20" i="2"/>
  <c r="S43" i="2"/>
  <c r="S47" i="2"/>
  <c r="S26" i="2"/>
  <c r="S13" i="2"/>
  <c r="S36" i="2"/>
  <c r="S46" i="2"/>
  <c r="S24" i="2"/>
  <c r="S34" i="2"/>
  <c r="S45" i="2"/>
  <c r="S49" i="2"/>
  <c r="S15" i="2"/>
  <c r="S52" i="2"/>
  <c r="S53" i="2"/>
  <c r="S14" i="2"/>
  <c r="S55" i="2"/>
  <c r="S41" i="2"/>
  <c r="S18" i="2"/>
  <c r="S12" i="2"/>
  <c r="S25" i="2"/>
  <c r="S27" i="2"/>
  <c r="S48" i="2"/>
  <c r="S23" i="2"/>
  <c r="S44" i="2"/>
  <c r="S37" i="2"/>
  <c r="S42" i="2"/>
  <c r="S11" i="2"/>
  <c r="S38" i="2"/>
  <c r="S33" i="2"/>
  <c r="S8" i="2"/>
  <c r="S54" i="2"/>
  <c r="S19" i="2"/>
  <c r="S22" i="2"/>
  <c r="S30" i="2"/>
  <c r="S21" i="2"/>
  <c r="S40" i="2"/>
  <c r="G41" i="2" l="1"/>
  <c r="G53" i="2"/>
  <c r="G22" i="2"/>
  <c r="G55" i="2"/>
  <c r="G6" i="2"/>
  <c r="G39" i="2"/>
  <c r="G28" i="2"/>
  <c r="G10" i="2"/>
  <c r="G9" i="2"/>
  <c r="G44" i="2"/>
  <c r="G23" i="2"/>
  <c r="G37" i="2"/>
  <c r="G36" i="2"/>
  <c r="G35" i="2"/>
  <c r="G27" i="2"/>
  <c r="G8" i="2"/>
  <c r="G43" i="2"/>
  <c r="G49" i="2"/>
  <c r="G31" i="2"/>
  <c r="G25" i="2"/>
  <c r="G14" i="2"/>
  <c r="G50" i="2"/>
  <c r="G24" i="2"/>
  <c r="G51" i="2"/>
  <c r="G16" i="2"/>
  <c r="G12" i="2"/>
  <c r="G29" i="2"/>
  <c r="G38" i="2"/>
  <c r="G19" i="2"/>
  <c r="G17" i="2"/>
  <c r="G15" i="2"/>
</calcChain>
</file>

<file path=xl/sharedStrings.xml><?xml version="1.0" encoding="utf-8"?>
<sst xmlns="http://schemas.openxmlformats.org/spreadsheetml/2006/main" count="857" uniqueCount="155">
  <si>
    <t>Erasmus+: Youth mobility (departing from CZ)</t>
  </si>
  <si>
    <t>Table of contents</t>
  </si>
  <si>
    <t>Table 1</t>
  </si>
  <si>
    <t>Overview of the number of mobilities by receiving country in Call Years 2014-2020.</t>
  </si>
  <si>
    <t xml:space="preserve">Table 1.1 </t>
  </si>
  <si>
    <t>Overview of the number of czech participant's activities for youth in CZ by activity type in Call Years 2014-2020.</t>
  </si>
  <si>
    <t>Table 2</t>
  </si>
  <si>
    <t>Overview of the number of mobilities by gender in Call Years 2014-2020.</t>
  </si>
  <si>
    <t>Table 2.1</t>
  </si>
  <si>
    <t>Overview of the number of czech participant's activities for youth in CZ by gender and activity type in Call Years 2014-2020.</t>
  </si>
  <si>
    <t>Table 3</t>
  </si>
  <si>
    <t>Overview of the number of mobilities by region in Call Years 2014-2020.</t>
  </si>
  <si>
    <t>Table 3.1</t>
  </si>
  <si>
    <t>Overview of the number of czech participant's activities for youth in CZ by sending organisation's region and activity type in Call Years 2014-2020.</t>
  </si>
  <si>
    <t>Source: EC Dashboard, KA105 Call Year 2014-2020</t>
  </si>
  <si>
    <t>*data from 18 May 2022</t>
  </si>
  <si>
    <t>NUMBER OF MOBILITIES BY RECEIVING COUNTRY</t>
  </si>
  <si>
    <t>Receiving country</t>
  </si>
  <si>
    <t>Country code</t>
  </si>
  <si>
    <t>Total</t>
  </si>
  <si>
    <t>Activity type</t>
  </si>
  <si>
    <t>Percentage</t>
  </si>
  <si>
    <t>Mobility of Youth Workers</t>
  </si>
  <si>
    <t>Youth Exchanges</t>
  </si>
  <si>
    <t>Albania</t>
  </si>
  <si>
    <t>AL</t>
  </si>
  <si>
    <t>-</t>
  </si>
  <si>
    <t>Armenia</t>
  </si>
  <si>
    <t>AM</t>
  </si>
  <si>
    <t>Austria</t>
  </si>
  <si>
    <t>AT</t>
  </si>
  <si>
    <t>Azerbaijan</t>
  </si>
  <si>
    <t>AZ</t>
  </si>
  <si>
    <t>Belarus</t>
  </si>
  <si>
    <t>BY</t>
  </si>
  <si>
    <t>Belgium</t>
  </si>
  <si>
    <t>BE</t>
  </si>
  <si>
    <t>Bosnia and Herzegovina</t>
  </si>
  <si>
    <t>BA</t>
  </si>
  <si>
    <t>Bulgaria</t>
  </si>
  <si>
    <t>BG</t>
  </si>
  <si>
    <t>Croatia</t>
  </si>
  <si>
    <t>HR</t>
  </si>
  <si>
    <t>Cyprus</t>
  </si>
  <si>
    <t>CY</t>
  </si>
  <si>
    <t>Denmark</t>
  </si>
  <si>
    <t>DK</t>
  </si>
  <si>
    <t>Estonia</t>
  </si>
  <si>
    <t>EE</t>
  </si>
  <si>
    <t>Finland</t>
  </si>
  <si>
    <t>FI</t>
  </si>
  <si>
    <t>France</t>
  </si>
  <si>
    <t>FR</t>
  </si>
  <si>
    <t>Georgia</t>
  </si>
  <si>
    <t>GE</t>
  </si>
  <si>
    <t>Germany</t>
  </si>
  <si>
    <t>DE</t>
  </si>
  <si>
    <t>Greece</t>
  </si>
  <si>
    <t>EL</t>
  </si>
  <si>
    <t>Hungary</t>
  </si>
  <si>
    <t>HU</t>
  </si>
  <si>
    <t>Iceland</t>
  </si>
  <si>
    <t>IS</t>
  </si>
  <si>
    <t>Ireland</t>
  </si>
  <si>
    <t>IE</t>
  </si>
  <si>
    <t>Israel</t>
  </si>
  <si>
    <t>IL</t>
  </si>
  <si>
    <t>Italy</t>
  </si>
  <si>
    <t>IT</t>
  </si>
  <si>
    <t>Jordan</t>
  </si>
  <si>
    <t>JO</t>
  </si>
  <si>
    <t>Kosovo</t>
  </si>
  <si>
    <t>XK</t>
  </si>
  <si>
    <t>Latvia</t>
  </si>
  <si>
    <t>LV</t>
  </si>
  <si>
    <t>Lebanon</t>
  </si>
  <si>
    <t>LB</t>
  </si>
  <si>
    <t>Liechtenstein</t>
  </si>
  <si>
    <t>LI</t>
  </si>
  <si>
    <t>Lithuania</t>
  </si>
  <si>
    <t>LT</t>
  </si>
  <si>
    <t>Luxembourg</t>
  </si>
  <si>
    <t>LU</t>
  </si>
  <si>
    <t>Macedonia</t>
  </si>
  <si>
    <t>MK</t>
  </si>
  <si>
    <t>Malta</t>
  </si>
  <si>
    <t>MT</t>
  </si>
  <si>
    <t>Moldova</t>
  </si>
  <si>
    <t>MD</t>
  </si>
  <si>
    <t>Montenegro</t>
  </si>
  <si>
    <t>ME</t>
  </si>
  <si>
    <t>Morocco</t>
  </si>
  <si>
    <t>MA</t>
  </si>
  <si>
    <t>Netherlands</t>
  </si>
  <si>
    <t>NL</t>
  </si>
  <si>
    <t>Norway</t>
  </si>
  <si>
    <t>NO</t>
  </si>
  <si>
    <t>Poland</t>
  </si>
  <si>
    <t>PL</t>
  </si>
  <si>
    <t>Portugal</t>
  </si>
  <si>
    <t>PT</t>
  </si>
  <si>
    <t>Romania</t>
  </si>
  <si>
    <t>RO</t>
  </si>
  <si>
    <t>Russia</t>
  </si>
  <si>
    <t>RU</t>
  </si>
  <si>
    <t>Serbia</t>
  </si>
  <si>
    <t>RS</t>
  </si>
  <si>
    <t>Slovakia</t>
  </si>
  <si>
    <t>SK</t>
  </si>
  <si>
    <t>Slovenia</t>
  </si>
  <si>
    <t>SI</t>
  </si>
  <si>
    <t>Spain</t>
  </si>
  <si>
    <t>ES</t>
  </si>
  <si>
    <t>Sweden</t>
  </si>
  <si>
    <t>SE</t>
  </si>
  <si>
    <t>Tunisia</t>
  </si>
  <si>
    <t>TN</t>
  </si>
  <si>
    <t>Turkey</t>
  </si>
  <si>
    <t>TR</t>
  </si>
  <si>
    <t>Ukraine</t>
  </si>
  <si>
    <t>UA</t>
  </si>
  <si>
    <t>United Kingdom of Great Britain and Northern Ireland</t>
  </si>
  <si>
    <t>UK</t>
  </si>
  <si>
    <t>Table 1. Overview of the number of mobilities by receiving country in Call Years 2014-2020.</t>
  </si>
  <si>
    <t>NUMBER OF CZECH PARTICIPANT'S ACTIVITIES FOR YOUTH IN CZ BY ACTIVITY TYPE</t>
  </si>
  <si>
    <t>Czechia</t>
  </si>
  <si>
    <t>CZ</t>
  </si>
  <si>
    <t>Tab. 1.1. Overview of the number of czech participant's activities for youth in CZ by activity type in Call Years 2014-2020.</t>
  </si>
  <si>
    <t>* Representation of youth activities in the Czech Republic attended by Czech participants compared to all trips in a given year.</t>
  </si>
  <si>
    <t>NUMBER OF MOBILITIES BY GENDER</t>
  </si>
  <si>
    <t>Gender</t>
  </si>
  <si>
    <t>Females</t>
  </si>
  <si>
    <t>Males</t>
  </si>
  <si>
    <t>Table 2. Overview of the number of mobilities by gender in Call Years 2014-2020.</t>
  </si>
  <si>
    <t>NUMBER OF CZECH PARTICIPANT'S ACTIVITIES FOR YOUTH IN CZ BY GENDER</t>
  </si>
  <si>
    <t>Tab. 2.1. Overview of the number of czech participant's activities for youth in CZ by gender and activity type in Call Years 2014-2020.</t>
  </si>
  <si>
    <t>NUMBER OF MOBILITIES BY REGION</t>
  </si>
  <si>
    <t>Region</t>
  </si>
  <si>
    <t>Prague</t>
  </si>
  <si>
    <t>Central Bohemian Region</t>
  </si>
  <si>
    <t>South Bohemian Region</t>
  </si>
  <si>
    <t>Plzeň Region</t>
  </si>
  <si>
    <t>Karlovy Vary Region</t>
  </si>
  <si>
    <t>Ústní nad Labem Region</t>
  </si>
  <si>
    <t>Liberec Region</t>
  </si>
  <si>
    <t>Hradec Králové Region</t>
  </si>
  <si>
    <t>Pardubice Region</t>
  </si>
  <si>
    <t>Vysočina Region</t>
  </si>
  <si>
    <t>South Moravian Region</t>
  </si>
  <si>
    <t>Olomouc Region</t>
  </si>
  <si>
    <t>Zlín Region</t>
  </si>
  <si>
    <t>Moravian-Silesian Region</t>
  </si>
  <si>
    <t>Table 3. Overview of the number of mobilities by region in Call Years 2014-2020.</t>
  </si>
  <si>
    <t>NUMBER OF CZECH PARTICIPANT'S ACTIVITIES FOR YOUTH IN CZ BY SENDING ORGANISATION'S REGION</t>
  </si>
  <si>
    <t>Tab. 3.1. Overview of the number of czech participant's activities for youth in CZ by sending organisation's region and activity type in Call Years 2014-2020.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</si>
</sst>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Helvetica"/>
      <family val="2"/>
    </font>
    <font>
      <sz val="12"/>
      <color theme="1"/>
      <name val="Helvetica"/>
      <family val="2"/>
    </font>
    <font>
      <b/>
      <sz val="16"/>
      <color theme="1"/>
      <name val="Helvetica"/>
      <family val="2"/>
    </font>
    <font>
      <b/>
      <sz val="24"/>
      <color theme="0"/>
      <name val="Helvetica"/>
      <family val="2"/>
    </font>
    <font>
      <b/>
      <sz val="20"/>
      <color theme="1"/>
      <name val="Helvetica"/>
      <family val="2"/>
    </font>
    <font>
      <u/>
      <sz val="12"/>
      <color theme="10"/>
      <name val="Helvetica"/>
      <charset val="238"/>
    </font>
    <font>
      <sz val="12"/>
      <color theme="1"/>
      <name val="Helvetica"/>
      <charset val="238"/>
    </font>
    <font>
      <sz val="10"/>
      <color theme="1"/>
      <name val="Helvetica"/>
    </font>
    <font>
      <sz val="11"/>
      <color theme="1"/>
      <name val="Helvetica"/>
      <charset val="238"/>
    </font>
    <font>
      <b/>
      <sz val="10"/>
      <color theme="1"/>
      <name val="Helvetica"/>
      <charset val="238"/>
    </font>
    <font>
      <sz val="10"/>
      <color theme="1"/>
      <name val="Helvetica"/>
      <charset val="238"/>
    </font>
    <font>
      <sz val="10"/>
      <color theme="1"/>
      <name val="Helvetica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5A7B"/>
        <bgColor indexed="64"/>
      </patternFill>
    </fill>
    <fill>
      <patternFill patternType="solid">
        <fgColor rgb="FFCF5E7D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9" fontId="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3" fillId="0" borderId="0"/>
    <xf numFmtId="0" fontId="1" fillId="0" borderId="0"/>
    <xf numFmtId="0" fontId="17" fillId="0" borderId="0" applyNumberFormat="0" applyFill="0" applyBorder="0" applyAlignment="0" applyProtection="0"/>
  </cellStyleXfs>
  <cellXfs count="101">
    <xf numFmtId="0" fontId="0" fillId="0" borderId="0" xfId="0"/>
    <xf numFmtId="0" fontId="0" fillId="2" borderId="0" xfId="0" applyFill="1"/>
    <xf numFmtId="0" fontId="4" fillId="0" borderId="0" xfId="0" applyFont="1"/>
    <xf numFmtId="0" fontId="4" fillId="2" borderId="0" xfId="0" applyFont="1" applyFill="1"/>
    <xf numFmtId="0" fontId="5" fillId="0" borderId="0" xfId="0" applyFont="1"/>
    <xf numFmtId="0" fontId="6" fillId="2" borderId="0" xfId="0" applyFont="1" applyFill="1"/>
    <xf numFmtId="0" fontId="6" fillId="0" borderId="0" xfId="0" applyFont="1"/>
    <xf numFmtId="0" fontId="7" fillId="0" borderId="0" xfId="0" applyFont="1"/>
    <xf numFmtId="0" fontId="5" fillId="0" borderId="0" xfId="1" applyNumberFormat="1" applyFont="1"/>
    <xf numFmtId="0" fontId="0" fillId="3" borderId="0" xfId="0" applyFill="1"/>
    <xf numFmtId="0" fontId="4" fillId="3" borderId="0" xfId="0" applyFont="1" applyFill="1"/>
    <xf numFmtId="0" fontId="10" fillId="2" borderId="0" xfId="2" applyFill="1"/>
    <xf numFmtId="0" fontId="11" fillId="2" borderId="0" xfId="0" applyFont="1" applyFill="1"/>
    <xf numFmtId="0" fontId="12" fillId="2" borderId="0" xfId="0" applyFont="1" applyFill="1"/>
    <xf numFmtId="0" fontId="13" fillId="0" borderId="0" xfId="0" applyFont="1"/>
    <xf numFmtId="0" fontId="15" fillId="0" borderId="2" xfId="0" applyFont="1" applyBorder="1" applyAlignment="1">
      <alignment horizontal="left"/>
    </xf>
    <xf numFmtId="0" fontId="15" fillId="0" borderId="6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2" xfId="0" applyFont="1" applyBorder="1"/>
    <xf numFmtId="0" fontId="15" fillId="0" borderId="11" xfId="0" applyFont="1" applyBorder="1"/>
    <xf numFmtId="0" fontId="15" fillId="0" borderId="12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5" fillId="0" borderId="18" xfId="0" applyFont="1" applyBorder="1"/>
    <xf numFmtId="0" fontId="15" fillId="0" borderId="0" xfId="0" applyFont="1"/>
    <xf numFmtId="0" fontId="15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13" fillId="0" borderId="0" xfId="0" applyFont="1" applyAlignment="1">
      <alignment wrapText="1"/>
    </xf>
    <xf numFmtId="0" fontId="15" fillId="0" borderId="22" xfId="0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0" fontId="14" fillId="0" borderId="13" xfId="0" applyFont="1" applyBorder="1"/>
    <xf numFmtId="0" fontId="13" fillId="0" borderId="0" xfId="0" applyFont="1" applyAlignment="1">
      <alignment horizontal="left"/>
    </xf>
    <xf numFmtId="164" fontId="15" fillId="0" borderId="8" xfId="1" applyNumberFormat="1" applyFont="1" applyBorder="1" applyAlignment="1">
      <alignment horizontal="right" indent="3"/>
    </xf>
    <xf numFmtId="164" fontId="15" fillId="0" borderId="8" xfId="1" applyNumberFormat="1" applyFont="1" applyBorder="1" applyAlignment="1">
      <alignment horizontal="center"/>
    </xf>
    <xf numFmtId="164" fontId="15" fillId="0" borderId="10" xfId="1" applyNumberFormat="1" applyFont="1" applyBorder="1" applyAlignment="1">
      <alignment horizontal="center"/>
    </xf>
    <xf numFmtId="164" fontId="14" fillId="0" borderId="17" xfId="1" applyNumberFormat="1" applyFont="1" applyBorder="1" applyAlignment="1">
      <alignment horizontal="right" indent="3"/>
    </xf>
    <xf numFmtId="164" fontId="15" fillId="0" borderId="10" xfId="1" applyNumberFormat="1" applyFont="1" applyBorder="1" applyAlignment="1">
      <alignment horizontal="right" indent="3"/>
    </xf>
    <xf numFmtId="164" fontId="14" fillId="0" borderId="17" xfId="1" applyNumberFormat="1" applyFont="1" applyBorder="1" applyAlignment="1">
      <alignment horizontal="center"/>
    </xf>
    <xf numFmtId="164" fontId="15" fillId="0" borderId="20" xfId="1" applyNumberFormat="1" applyFont="1" applyBorder="1" applyAlignment="1">
      <alignment horizontal="right" indent="3"/>
    </xf>
    <xf numFmtId="164" fontId="14" fillId="0" borderId="14" xfId="1" applyNumberFormat="1" applyFont="1" applyBorder="1" applyAlignment="1">
      <alignment horizontal="center"/>
    </xf>
    <xf numFmtId="164" fontId="15" fillId="0" borderId="30" xfId="1" applyNumberFormat="1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164" fontId="14" fillId="0" borderId="25" xfId="1" applyNumberFormat="1" applyFont="1" applyBorder="1" applyAlignment="1">
      <alignment horizontal="center"/>
    </xf>
    <xf numFmtId="164" fontId="14" fillId="0" borderId="25" xfId="1" applyNumberFormat="1" applyFont="1" applyBorder="1" applyAlignment="1">
      <alignment horizontal="right" indent="3"/>
    </xf>
    <xf numFmtId="0" fontId="14" fillId="0" borderId="35" xfId="0" applyFont="1" applyBorder="1" applyAlignment="1">
      <alignment horizontal="center"/>
    </xf>
    <xf numFmtId="164" fontId="15" fillId="0" borderId="21" xfId="1" applyNumberFormat="1" applyFont="1" applyBorder="1" applyAlignment="1">
      <alignment horizontal="right" indent="3"/>
    </xf>
    <xf numFmtId="164" fontId="15" fillId="0" borderId="36" xfId="1" applyNumberFormat="1" applyFont="1" applyBorder="1" applyAlignment="1">
      <alignment horizontal="center"/>
    </xf>
    <xf numFmtId="0" fontId="15" fillId="0" borderId="19" xfId="1" applyNumberFormat="1" applyFont="1" applyBorder="1" applyAlignment="1">
      <alignment horizontal="center"/>
    </xf>
    <xf numFmtId="0" fontId="15" fillId="0" borderId="37" xfId="0" applyFont="1" applyBorder="1"/>
    <xf numFmtId="0" fontId="15" fillId="0" borderId="32" xfId="0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9" fontId="15" fillId="0" borderId="34" xfId="1" applyFont="1" applyBorder="1" applyAlignment="1">
      <alignment horizontal="center"/>
    </xf>
    <xf numFmtId="0" fontId="14" fillId="0" borderId="39" xfId="0" applyFont="1" applyBorder="1" applyAlignment="1">
      <alignment horizontal="center"/>
    </xf>
    <xf numFmtId="164" fontId="15" fillId="0" borderId="20" xfId="1" applyNumberFormat="1" applyFont="1" applyBorder="1" applyAlignment="1">
      <alignment horizontal="center"/>
    </xf>
    <xf numFmtId="164" fontId="15" fillId="0" borderId="21" xfId="1" applyNumberFormat="1" applyFont="1" applyBorder="1" applyAlignment="1">
      <alignment horizontal="center"/>
    </xf>
    <xf numFmtId="0" fontId="15" fillId="0" borderId="38" xfId="1" applyNumberFormat="1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4" fillId="4" borderId="6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5" fillId="0" borderId="28" xfId="0" applyFont="1" applyBorder="1" applyAlignment="1">
      <alignment horizontal="center"/>
    </xf>
    <xf numFmtId="0" fontId="15" fillId="0" borderId="31" xfId="0" applyFont="1" applyBorder="1" applyAlignment="1">
      <alignment horizontal="center"/>
    </xf>
    <xf numFmtId="164" fontId="15" fillId="0" borderId="34" xfId="1" applyNumberFormat="1" applyFont="1" applyBorder="1" applyAlignment="1">
      <alignment horizontal="center"/>
    </xf>
    <xf numFmtId="9" fontId="14" fillId="0" borderId="25" xfId="1" applyFont="1" applyBorder="1" applyAlignment="1">
      <alignment horizontal="center"/>
    </xf>
    <xf numFmtId="0" fontId="15" fillId="0" borderId="42" xfId="1" applyNumberFormat="1" applyFont="1" applyBorder="1" applyAlignment="1">
      <alignment horizontal="center"/>
    </xf>
    <xf numFmtId="0" fontId="15" fillId="0" borderId="43" xfId="0" applyFont="1" applyBorder="1" applyAlignment="1">
      <alignment horizontal="center"/>
    </xf>
    <xf numFmtId="0" fontId="15" fillId="0" borderId="32" xfId="1" applyNumberFormat="1" applyFont="1" applyBorder="1" applyAlignment="1">
      <alignment horizontal="center"/>
    </xf>
    <xf numFmtId="0" fontId="15" fillId="0" borderId="33" xfId="1" applyNumberFormat="1" applyFont="1" applyBorder="1" applyAlignment="1">
      <alignment horizontal="center"/>
    </xf>
    <xf numFmtId="0" fontId="15" fillId="0" borderId="28" xfId="0" applyFont="1" applyBorder="1" applyAlignment="1">
      <alignment horizontal="left"/>
    </xf>
    <xf numFmtId="0" fontId="14" fillId="0" borderId="14" xfId="0" applyFont="1" applyBorder="1" applyAlignment="1">
      <alignment horizontal="center"/>
    </xf>
    <xf numFmtId="0" fontId="15" fillId="0" borderId="27" xfId="0" applyFont="1" applyBorder="1"/>
    <xf numFmtId="0" fontId="15" fillId="0" borderId="29" xfId="0" applyFont="1" applyBorder="1"/>
    <xf numFmtId="0" fontId="15" fillId="0" borderId="28" xfId="0" applyFont="1" applyBorder="1"/>
    <xf numFmtId="0" fontId="15" fillId="0" borderId="31" xfId="0" applyFont="1" applyBorder="1"/>
    <xf numFmtId="0" fontId="16" fillId="0" borderId="0" xfId="0" applyFont="1"/>
    <xf numFmtId="0" fontId="8" fillId="3" borderId="0" xfId="0" applyFont="1" applyFill="1" applyAlignment="1">
      <alignment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4" fillId="4" borderId="28" xfId="0" applyFont="1" applyFill="1" applyBorder="1" applyAlignment="1">
      <alignment horizontal="center" vertical="center" wrapText="1"/>
    </xf>
    <xf numFmtId="0" fontId="14" fillId="4" borderId="19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center" vertical="center" wrapText="1"/>
    </xf>
    <xf numFmtId="0" fontId="14" fillId="4" borderId="23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vertical="center" wrapText="1"/>
    </xf>
    <xf numFmtId="0" fontId="14" fillId="4" borderId="30" xfId="0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left"/>
    </xf>
    <xf numFmtId="0" fontId="14" fillId="0" borderId="35" xfId="0" applyFont="1" applyBorder="1" applyAlignment="1">
      <alignment horizontal="left"/>
    </xf>
    <xf numFmtId="0" fontId="14" fillId="4" borderId="1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14" fillId="4" borderId="40" xfId="0" applyFont="1" applyFill="1" applyBorder="1" applyAlignment="1">
      <alignment horizontal="center" vertical="center" wrapText="1"/>
    </xf>
    <xf numFmtId="0" fontId="14" fillId="4" borderId="41" xfId="0" applyFont="1" applyFill="1" applyBorder="1" applyAlignment="1">
      <alignment horizontal="center" vertical="center" wrapText="1"/>
    </xf>
    <xf numFmtId="0" fontId="14" fillId="4" borderId="29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 wrapText="1"/>
    </xf>
    <xf numFmtId="0" fontId="14" fillId="4" borderId="31" xfId="0" applyFont="1" applyFill="1" applyBorder="1" applyAlignment="1">
      <alignment horizontal="center" vertical="center" wrapText="1"/>
    </xf>
  </cellXfs>
  <cellStyles count="7">
    <cellStyle name="Hypertextový odkaz" xfId="2" builtinId="8" customBuiltin="1"/>
    <cellStyle name="Hypertextový odkaz 2" xfId="6" xr:uid="{7CE33B06-A48A-4317-A9F2-6691FD471CA6}"/>
    <cellStyle name="Normální" xfId="0" builtinId="0"/>
    <cellStyle name="Normální 2" xfId="4" xr:uid="{00000000-0005-0000-0000-000002000000}"/>
    <cellStyle name="Normální 2 2" xfId="3" xr:uid="{00000000-0005-0000-0000-000003000000}"/>
    <cellStyle name="Normální 2 2 2" xfId="5" xr:uid="{382C3AAF-CA6B-498E-BA26-3F3FD9EA0731}"/>
    <cellStyle name="Procenta" xfId="1" builtinId="5"/>
  </cellStyles>
  <dxfs count="0"/>
  <tableStyles count="0" defaultTableStyle="TableStyleMedium2" defaultPivotStyle="PivotStyleLight16"/>
  <colors>
    <mruColors>
      <color rgb="FF42C0F1"/>
      <color rgb="FFD25A7B"/>
      <color rgb="FFEE712F"/>
      <color rgb="FFAFCC36"/>
      <color rgb="FFA5CF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25</xdr:row>
      <xdr:rowOff>127000</xdr:rowOff>
    </xdr:from>
    <xdr:to>
      <xdr:col>5</xdr:col>
      <xdr:colOff>514350</xdr:colOff>
      <xdr:row>28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AC834909-84CC-214E-BFCA-9C6351A8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" y="7607300"/>
          <a:ext cx="3521074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23</xdr:row>
      <xdr:rowOff>127000</xdr:rowOff>
    </xdr:from>
    <xdr:to>
      <xdr:col>9</xdr:col>
      <xdr:colOff>196850</xdr:colOff>
      <xdr:row>24</xdr:row>
      <xdr:rowOff>139700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594C1ED-405F-C547-B8BA-FBFA01B5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0" y="7226300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16</xdr:col>
      <xdr:colOff>0</xdr:colOff>
      <xdr:row>0</xdr:row>
      <xdr:rowOff>1249262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052D8C0-420A-7249-BA45-B9C678E8D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199" y="50800"/>
          <a:ext cx="1993901" cy="11984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765125</xdr:rowOff>
    </xdr:from>
    <xdr:to>
      <xdr:col>6</xdr:col>
      <xdr:colOff>966433</xdr:colOff>
      <xdr:row>0</xdr:row>
      <xdr:rowOff>968325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D6A063-71B1-7C48-8EBC-16F589124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2355" y="765125"/>
          <a:ext cx="5823478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6</xdr:col>
      <xdr:colOff>1004533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E16EEA7-60E0-4AC4-9166-E128E7B34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84175"/>
          <a:ext cx="5604403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8</xdr:col>
      <xdr:colOff>371121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002B95E-C424-4991-A02B-3DB2A6FFE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8</xdr:col>
      <xdr:colOff>491771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15271B9-F2CB-42F0-8ACC-D36F16EC4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84175"/>
          <a:ext cx="5644091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7</xdr:col>
      <xdr:colOff>580671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36D9FDB-C19C-4A4E-990A-788D8687A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7</xdr:col>
      <xdr:colOff>574321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AFF9D5E-2BC8-4A99-BAE4-8DA4CB5A2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84175"/>
          <a:ext cx="5644091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8.7265625" defaultRowHeight="14.5" x14ac:dyDescent="0.35"/>
  <cols>
    <col min="2" max="2" width="12.453125" customWidth="1"/>
  </cols>
  <sheetData>
    <row r="1" spans="1:12" s="9" customFormat="1" ht="108" customHeight="1" x14ac:dyDescent="0.35">
      <c r="B1" s="79" t="s">
        <v>0</v>
      </c>
      <c r="C1" s="79"/>
      <c r="D1" s="79"/>
      <c r="E1" s="79"/>
      <c r="F1" s="79"/>
      <c r="G1" s="79"/>
      <c r="H1" s="79"/>
      <c r="I1" s="79"/>
    </row>
    <row r="2" spans="1:12" ht="16.149999999999999" customHeight="1" x14ac:dyDescent="0.35"/>
    <row r="3" spans="1:12" ht="20" x14ac:dyDescent="0.4">
      <c r="B3" s="7" t="s">
        <v>1</v>
      </c>
    </row>
    <row r="4" spans="1:12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s="6" customFormat="1" ht="15.5" x14ac:dyDescent="0.35">
      <c r="A5" s="5"/>
      <c r="B5" s="5"/>
      <c r="C5" s="5"/>
      <c r="D5" s="5"/>
      <c r="E5" s="5"/>
      <c r="F5" s="5"/>
      <c r="G5" s="5"/>
      <c r="H5" s="5"/>
      <c r="I5" s="5"/>
      <c r="J5" s="5"/>
      <c r="K5" s="5"/>
    </row>
    <row r="6" spans="1:12" s="6" customFormat="1" ht="15.5" x14ac:dyDescent="0.35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2" s="6" customFormat="1" ht="15.5" x14ac:dyDescent="0.35">
      <c r="A7" s="5"/>
      <c r="B7" s="11" t="s">
        <v>2</v>
      </c>
      <c r="C7" s="12" t="s">
        <v>3</v>
      </c>
      <c r="D7" s="12"/>
      <c r="E7" s="5"/>
      <c r="F7" s="5"/>
      <c r="G7" s="5"/>
      <c r="H7" s="5"/>
      <c r="I7" s="5"/>
      <c r="J7" s="5"/>
      <c r="K7" s="5"/>
    </row>
    <row r="8" spans="1:12" s="6" customFormat="1" ht="15.5" x14ac:dyDescent="0.35">
      <c r="A8" s="5"/>
      <c r="B8" s="11" t="s">
        <v>4</v>
      </c>
      <c r="C8" s="12" t="s">
        <v>5</v>
      </c>
      <c r="D8" s="12"/>
      <c r="E8" s="5"/>
      <c r="F8" s="5"/>
      <c r="G8" s="5"/>
      <c r="H8" s="5"/>
      <c r="I8" s="5"/>
      <c r="J8" s="5"/>
      <c r="K8" s="5"/>
    </row>
    <row r="9" spans="1:12" s="6" customFormat="1" ht="15.5" x14ac:dyDescent="0.35">
      <c r="A9" s="5"/>
      <c r="B9" s="12"/>
      <c r="C9" s="12"/>
      <c r="D9" s="12"/>
      <c r="E9" s="5"/>
      <c r="F9" s="5"/>
      <c r="G9" s="5"/>
      <c r="H9" s="5"/>
      <c r="I9" s="5"/>
      <c r="J9" s="5"/>
      <c r="K9" s="5"/>
    </row>
    <row r="10" spans="1:12" s="6" customFormat="1" ht="15.5" x14ac:dyDescent="0.35">
      <c r="A10" s="5"/>
      <c r="B10" s="11" t="s">
        <v>6</v>
      </c>
      <c r="C10" s="12" t="s">
        <v>7</v>
      </c>
      <c r="D10" s="12"/>
      <c r="E10" s="5"/>
      <c r="F10" s="5"/>
      <c r="G10" s="5"/>
      <c r="H10" s="5"/>
      <c r="I10" s="5"/>
      <c r="J10" s="5"/>
      <c r="K10" s="5"/>
    </row>
    <row r="11" spans="1:12" s="6" customFormat="1" ht="15.5" x14ac:dyDescent="0.35">
      <c r="A11" s="5"/>
      <c r="B11" s="11" t="s">
        <v>8</v>
      </c>
      <c r="C11" s="12" t="s">
        <v>9</v>
      </c>
      <c r="D11" s="12"/>
      <c r="E11" s="5"/>
      <c r="F11" s="5"/>
      <c r="G11" s="5"/>
      <c r="H11" s="5"/>
      <c r="I11" s="5"/>
      <c r="J11" s="5"/>
      <c r="K11" s="5"/>
    </row>
    <row r="12" spans="1:12" s="6" customFormat="1" ht="15.5" x14ac:dyDescent="0.35">
      <c r="A12" s="5"/>
      <c r="B12" s="12"/>
      <c r="C12" s="12"/>
      <c r="D12" s="12"/>
      <c r="E12" s="5"/>
      <c r="F12" s="5"/>
      <c r="G12" s="5"/>
      <c r="H12" s="5"/>
      <c r="I12" s="5"/>
      <c r="J12" s="5"/>
      <c r="K12" s="5"/>
    </row>
    <row r="13" spans="1:12" s="6" customFormat="1" ht="15.5" x14ac:dyDescent="0.35">
      <c r="A13" s="5"/>
      <c r="B13" s="11" t="s">
        <v>10</v>
      </c>
      <c r="C13" s="12" t="s">
        <v>11</v>
      </c>
      <c r="D13" s="12"/>
      <c r="E13" s="5"/>
      <c r="F13" s="5"/>
      <c r="G13" s="5"/>
      <c r="H13" s="5"/>
      <c r="I13" s="5"/>
      <c r="J13" s="5"/>
      <c r="K13" s="5"/>
    </row>
    <row r="14" spans="1:12" s="6" customFormat="1" ht="15.5" x14ac:dyDescent="0.35">
      <c r="A14" s="5"/>
      <c r="B14" s="11" t="s">
        <v>12</v>
      </c>
      <c r="C14" s="12" t="s">
        <v>13</v>
      </c>
      <c r="D14" s="12"/>
      <c r="E14" s="5"/>
      <c r="F14" s="5"/>
      <c r="G14" s="5"/>
      <c r="H14" s="5"/>
      <c r="I14" s="5"/>
      <c r="J14" s="5"/>
      <c r="K14" s="5"/>
    </row>
    <row r="15" spans="1:12" s="6" customFormat="1" ht="15.5" x14ac:dyDescent="0.35">
      <c r="A15" s="5"/>
      <c r="B15" s="11"/>
      <c r="C15" s="12"/>
      <c r="D15" s="12"/>
      <c r="E15" s="3"/>
      <c r="F15" s="3"/>
      <c r="G15" s="3"/>
      <c r="H15" s="5"/>
      <c r="I15" s="5"/>
      <c r="J15" s="5"/>
      <c r="K15" s="5"/>
    </row>
    <row r="16" spans="1:12" s="6" customFormat="1" ht="15.5" x14ac:dyDescent="0.35">
      <c r="A16" s="5"/>
      <c r="B16" s="11"/>
      <c r="C16" s="12"/>
      <c r="D16" s="12"/>
      <c r="E16" s="3"/>
      <c r="F16" s="3"/>
      <c r="G16" s="3"/>
      <c r="H16" s="5"/>
      <c r="I16" s="5"/>
      <c r="J16" s="5"/>
      <c r="K16" s="5"/>
    </row>
    <row r="17" spans="1:12" s="6" customFormat="1" ht="15.5" x14ac:dyDescent="0.35">
      <c r="A17" s="5"/>
      <c r="B17" s="13" t="s">
        <v>14</v>
      </c>
      <c r="C17" s="3"/>
      <c r="D17" s="3"/>
      <c r="E17" s="3"/>
      <c r="F17" s="3"/>
      <c r="G17" s="3"/>
      <c r="H17" s="5"/>
      <c r="I17" s="5"/>
      <c r="J17" s="5"/>
      <c r="K17" s="5"/>
    </row>
    <row r="18" spans="1:12" s="6" customFormat="1" ht="15.5" x14ac:dyDescent="0.35">
      <c r="A18" s="5"/>
      <c r="B18" s="13" t="s">
        <v>15</v>
      </c>
      <c r="C18" s="3"/>
      <c r="D18" s="3"/>
      <c r="E18" s="3"/>
      <c r="F18" s="3"/>
      <c r="G18" s="3"/>
      <c r="H18" s="5"/>
      <c r="I18" s="5"/>
      <c r="J18" s="5"/>
      <c r="K18" s="5"/>
    </row>
    <row r="19" spans="1:12" s="6" customFormat="1" ht="15.5" x14ac:dyDescent="0.35">
      <c r="A19" s="5"/>
      <c r="B19" s="13"/>
      <c r="C19" s="3"/>
      <c r="D19" s="3"/>
      <c r="E19" s="3"/>
      <c r="F19" s="3"/>
      <c r="G19" s="3"/>
      <c r="H19" s="5"/>
      <c r="I19" s="5"/>
      <c r="J19" s="5"/>
      <c r="K19" s="5"/>
    </row>
    <row r="20" spans="1:12" x14ac:dyDescent="0.35">
      <c r="A20" s="3"/>
      <c r="B20" s="3"/>
      <c r="C20" s="1"/>
      <c r="D20" s="1"/>
      <c r="E20" s="1"/>
      <c r="F20" s="1"/>
      <c r="G20" s="1"/>
      <c r="H20" s="3"/>
      <c r="I20" s="3"/>
      <c r="J20" s="1"/>
      <c r="K20" s="1"/>
      <c r="L20" s="1"/>
    </row>
    <row r="21" spans="1:12" x14ac:dyDescent="0.35">
      <c r="B21" s="3"/>
    </row>
    <row r="22" spans="1:12" x14ac:dyDescent="0.35">
      <c r="B22" s="3"/>
    </row>
    <row r="23" spans="1:12" x14ac:dyDescent="0.35">
      <c r="B23" s="2"/>
    </row>
    <row r="24" spans="1:12" s="9" customFormat="1" x14ac:dyDescent="0.35">
      <c r="B24" s="10"/>
    </row>
    <row r="25" spans="1:12" s="9" customFormat="1" x14ac:dyDescent="0.35">
      <c r="B25" s="10"/>
    </row>
    <row r="26" spans="1:12" s="9" customFormat="1" x14ac:dyDescent="0.35"/>
    <row r="27" spans="1:12" s="9" customFormat="1" x14ac:dyDescent="0.35"/>
    <row r="28" spans="1:12" s="9" customFormat="1" x14ac:dyDescent="0.35"/>
    <row r="29" spans="1:12" s="9" customFormat="1" x14ac:dyDescent="0.35"/>
  </sheetData>
  <mergeCells count="1">
    <mergeCell ref="B1:I1"/>
  </mergeCells>
  <hyperlinks>
    <hyperlink ref="B7" location="Table_1!A1" display="Table 1" xr:uid="{D22BF5AC-4669-4908-9CC0-09F13EF89A46}"/>
    <hyperlink ref="B10" location="Tabulka_2!A1" display="Tabulka 2" xr:uid="{120B9B8E-82D9-47A7-94B0-33F1F14499A7}"/>
    <hyperlink ref="B13" location="Tabulka_3!A1" display="Tabulka 3" xr:uid="{CCC3C932-14F2-4C8E-AA4A-8448699B9480}"/>
    <hyperlink ref="B8" location="Table_1.1!A1" display="Table 1.1 " xr:uid="{89EEB24C-A1BD-4944-8EF2-7815F148813B}"/>
    <hyperlink ref="B11" location="Tabulka_2.1!A1" display="Tabulka 2.1" xr:uid="{295731B4-B269-4B3C-8808-1F8873488287}"/>
    <hyperlink ref="B14" location="Tabulka_3.1!A1" display="Tabulka 3.1" xr:uid="{23EC5B30-E3B7-41C0-BDAB-60A2C07FC50B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I22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7265625" defaultRowHeight="14" x14ac:dyDescent="0.3"/>
  <cols>
    <col min="1" max="1" width="6.1796875" style="4" customWidth="1"/>
    <col min="2" max="2" width="28.26953125" style="4" customWidth="1"/>
    <col min="3" max="3" width="11" style="4" bestFit="1" customWidth="1"/>
    <col min="4" max="4" width="12.1796875" style="4" customWidth="1"/>
    <col min="5" max="5" width="10.26953125" style="4" bestFit="1" customWidth="1"/>
    <col min="6" max="6" width="8.81640625" style="4" customWidth="1"/>
    <col min="7" max="7" width="16.26953125" style="4" customWidth="1"/>
    <col min="8" max="8" width="12.1796875" style="4" bestFit="1" customWidth="1"/>
    <col min="9" max="9" width="10.26953125" style="4" bestFit="1" customWidth="1"/>
    <col min="10" max="10" width="8.81640625" style="4" customWidth="1"/>
    <col min="11" max="11" width="16.26953125" style="4" bestFit="1" customWidth="1"/>
    <col min="12" max="12" width="12.1796875" style="4" bestFit="1" customWidth="1"/>
    <col min="13" max="13" width="10.26953125" style="4" bestFit="1" customWidth="1"/>
    <col min="14" max="14" width="8.81640625" style="4" bestFit="1" customWidth="1"/>
    <col min="15" max="15" width="16.26953125" style="4" bestFit="1" customWidth="1"/>
    <col min="16" max="16" width="12.1796875" style="4" bestFit="1" customWidth="1"/>
    <col min="17" max="17" width="10.26953125" style="4" bestFit="1" customWidth="1"/>
    <col min="18" max="18" width="8.81640625" style="4" bestFit="1" customWidth="1"/>
    <col min="19" max="19" width="16.26953125" style="4" customWidth="1"/>
    <col min="20" max="20" width="12.1796875" style="4" bestFit="1" customWidth="1"/>
    <col min="21" max="21" width="10.26953125" style="4" bestFit="1" customWidth="1"/>
    <col min="22" max="22" width="8.81640625" style="4" bestFit="1" customWidth="1"/>
    <col min="23" max="23" width="16.26953125" style="4" bestFit="1" customWidth="1"/>
    <col min="24" max="24" width="12.1796875" style="4" bestFit="1" customWidth="1"/>
    <col min="25" max="25" width="10.26953125" style="4" bestFit="1" customWidth="1"/>
    <col min="26" max="26" width="8.81640625" style="4" bestFit="1" customWidth="1"/>
    <col min="27" max="27" width="16.26953125" style="4" bestFit="1" customWidth="1"/>
    <col min="28" max="28" width="12.1796875" style="4" bestFit="1" customWidth="1"/>
    <col min="29" max="29" width="10.26953125" style="4" bestFit="1" customWidth="1"/>
    <col min="30" max="30" width="8.81640625" style="4" bestFit="1" customWidth="1"/>
    <col min="31" max="31" width="16.26953125" style="4" bestFit="1" customWidth="1"/>
    <col min="32" max="32" width="12.1796875" style="4" bestFit="1" customWidth="1"/>
    <col min="33" max="33" width="10.26953125" style="4" bestFit="1" customWidth="1"/>
    <col min="34" max="34" width="8.81640625" style="4" customWidth="1"/>
    <col min="35" max="35" width="16.26953125" style="4" bestFit="1" customWidth="1"/>
    <col min="36" max="16384" width="8.7265625" style="4"/>
  </cols>
  <sheetData>
    <row r="1" spans="2:35" ht="85.15" customHeight="1" x14ac:dyDescent="0.3">
      <c r="B1" s="27" t="s">
        <v>16</v>
      </c>
    </row>
    <row r="2" spans="2:35" ht="25.15" customHeight="1" thickBot="1" x14ac:dyDescent="0.35"/>
    <row r="3" spans="2:35" s="25" customFormat="1" ht="13" x14ac:dyDescent="0.25">
      <c r="B3" s="91" t="s">
        <v>17</v>
      </c>
      <c r="C3" s="93" t="s">
        <v>18</v>
      </c>
      <c r="D3" s="80" t="s">
        <v>19</v>
      </c>
      <c r="E3" s="81"/>
      <c r="F3" s="81"/>
      <c r="G3" s="82"/>
      <c r="H3" s="96">
        <v>2014</v>
      </c>
      <c r="I3" s="96"/>
      <c r="J3" s="96"/>
      <c r="K3" s="97"/>
      <c r="L3" s="98">
        <v>2015</v>
      </c>
      <c r="M3" s="96"/>
      <c r="N3" s="96"/>
      <c r="O3" s="97"/>
      <c r="P3" s="98">
        <v>2016</v>
      </c>
      <c r="Q3" s="96"/>
      <c r="R3" s="96"/>
      <c r="S3" s="97"/>
      <c r="T3" s="98">
        <v>2017</v>
      </c>
      <c r="U3" s="96"/>
      <c r="V3" s="96"/>
      <c r="W3" s="97"/>
      <c r="X3" s="98">
        <v>2018</v>
      </c>
      <c r="Y3" s="96"/>
      <c r="Z3" s="96"/>
      <c r="AA3" s="97"/>
      <c r="AB3" s="98">
        <v>2019</v>
      </c>
      <c r="AC3" s="96"/>
      <c r="AD3" s="96"/>
      <c r="AE3" s="97"/>
      <c r="AF3" s="80">
        <v>2020</v>
      </c>
      <c r="AG3" s="81"/>
      <c r="AH3" s="81"/>
      <c r="AI3" s="82"/>
    </row>
    <row r="4" spans="2:35" s="25" customFormat="1" ht="15" customHeight="1" x14ac:dyDescent="0.25">
      <c r="B4" s="92"/>
      <c r="C4" s="94"/>
      <c r="D4" s="83" t="s">
        <v>20</v>
      </c>
      <c r="E4" s="84"/>
      <c r="F4" s="85" t="s">
        <v>19</v>
      </c>
      <c r="G4" s="87" t="s">
        <v>21</v>
      </c>
      <c r="H4" s="83" t="s">
        <v>20</v>
      </c>
      <c r="I4" s="84"/>
      <c r="J4" s="85" t="s">
        <v>19</v>
      </c>
      <c r="K4" s="87" t="s">
        <v>21</v>
      </c>
      <c r="L4" s="83" t="s">
        <v>20</v>
      </c>
      <c r="M4" s="84"/>
      <c r="N4" s="85" t="s">
        <v>19</v>
      </c>
      <c r="O4" s="87" t="s">
        <v>21</v>
      </c>
      <c r="P4" s="83" t="s">
        <v>20</v>
      </c>
      <c r="Q4" s="84"/>
      <c r="R4" s="85" t="s">
        <v>19</v>
      </c>
      <c r="S4" s="87" t="s">
        <v>21</v>
      </c>
      <c r="T4" s="83" t="s">
        <v>20</v>
      </c>
      <c r="U4" s="84"/>
      <c r="V4" s="85" t="s">
        <v>19</v>
      </c>
      <c r="W4" s="87" t="s">
        <v>21</v>
      </c>
      <c r="X4" s="83" t="s">
        <v>20</v>
      </c>
      <c r="Y4" s="84"/>
      <c r="Z4" s="85" t="s">
        <v>19</v>
      </c>
      <c r="AA4" s="87" t="s">
        <v>21</v>
      </c>
      <c r="AB4" s="83" t="s">
        <v>20</v>
      </c>
      <c r="AC4" s="84"/>
      <c r="AD4" s="85" t="s">
        <v>19</v>
      </c>
      <c r="AE4" s="87" t="s">
        <v>21</v>
      </c>
      <c r="AF4" s="83" t="s">
        <v>20</v>
      </c>
      <c r="AG4" s="84"/>
      <c r="AH4" s="85" t="s">
        <v>19</v>
      </c>
      <c r="AI4" s="87" t="s">
        <v>21</v>
      </c>
    </row>
    <row r="5" spans="2:35" s="25" customFormat="1" ht="45.75" customHeight="1" x14ac:dyDescent="0.25">
      <c r="B5" s="92"/>
      <c r="C5" s="95"/>
      <c r="D5" s="62" t="s">
        <v>22</v>
      </c>
      <c r="E5" s="63" t="s">
        <v>23</v>
      </c>
      <c r="F5" s="86"/>
      <c r="G5" s="88"/>
      <c r="H5" s="62" t="s">
        <v>22</v>
      </c>
      <c r="I5" s="63" t="s">
        <v>23</v>
      </c>
      <c r="J5" s="86"/>
      <c r="K5" s="88"/>
      <c r="L5" s="62" t="s">
        <v>22</v>
      </c>
      <c r="M5" s="63" t="s">
        <v>23</v>
      </c>
      <c r="N5" s="86"/>
      <c r="O5" s="88"/>
      <c r="P5" s="62" t="s">
        <v>22</v>
      </c>
      <c r="Q5" s="63" t="s">
        <v>23</v>
      </c>
      <c r="R5" s="86"/>
      <c r="S5" s="88"/>
      <c r="T5" s="62" t="s">
        <v>22</v>
      </c>
      <c r="U5" s="63" t="s">
        <v>23</v>
      </c>
      <c r="V5" s="86"/>
      <c r="W5" s="88"/>
      <c r="X5" s="62" t="s">
        <v>22</v>
      </c>
      <c r="Y5" s="63" t="s">
        <v>23</v>
      </c>
      <c r="Z5" s="86"/>
      <c r="AA5" s="88"/>
      <c r="AB5" s="62" t="s">
        <v>22</v>
      </c>
      <c r="AC5" s="63" t="s">
        <v>23</v>
      </c>
      <c r="AD5" s="86"/>
      <c r="AE5" s="88"/>
      <c r="AF5" s="62" t="s">
        <v>22</v>
      </c>
      <c r="AG5" s="63" t="s">
        <v>23</v>
      </c>
      <c r="AH5" s="86"/>
      <c r="AI5" s="88"/>
    </row>
    <row r="6" spans="2:35" s="25" customFormat="1" ht="12.5" x14ac:dyDescent="0.25">
      <c r="B6" s="15" t="s">
        <v>24</v>
      </c>
      <c r="C6" s="64" t="s">
        <v>25</v>
      </c>
      <c r="D6" s="16">
        <f t="shared" ref="D6:F8" si="0">SUM(H6,L6,P6,T6,X6,AB6,AF6)</f>
        <v>8</v>
      </c>
      <c r="E6" s="17">
        <f t="shared" si="0"/>
        <v>16</v>
      </c>
      <c r="F6" s="17">
        <f t="shared" si="0"/>
        <v>24</v>
      </c>
      <c r="G6" s="37">
        <f t="shared" ref="G6:G37" si="1">F6/$F$55</f>
        <v>1.215620726333384E-3</v>
      </c>
      <c r="H6" s="32">
        <v>5</v>
      </c>
      <c r="I6" s="17">
        <v>10</v>
      </c>
      <c r="J6" s="17">
        <v>15</v>
      </c>
      <c r="K6" s="37">
        <v>4.8480930833872012E-3</v>
      </c>
      <c r="L6" s="16">
        <v>1</v>
      </c>
      <c r="M6" s="17" t="s">
        <v>26</v>
      </c>
      <c r="N6" s="17">
        <v>1</v>
      </c>
      <c r="O6" s="37">
        <f>N6/$N$55</f>
        <v>3.1162355874104082E-4</v>
      </c>
      <c r="P6" s="16" t="s">
        <v>26</v>
      </c>
      <c r="Q6" s="17">
        <v>6</v>
      </c>
      <c r="R6" s="17">
        <f>SUM(P6:Q6)</f>
        <v>6</v>
      </c>
      <c r="S6" s="37">
        <f>R6/$R$55</f>
        <v>1.8214936247723133E-3</v>
      </c>
      <c r="T6" s="16" t="s">
        <v>26</v>
      </c>
      <c r="U6" s="17" t="s">
        <v>26</v>
      </c>
      <c r="V6" s="17" t="s">
        <v>26</v>
      </c>
      <c r="W6" s="37" t="s">
        <v>26</v>
      </c>
      <c r="X6" s="16">
        <v>2</v>
      </c>
      <c r="Y6" s="17" t="s">
        <v>26</v>
      </c>
      <c r="Z6" s="17">
        <f>SUM(X6:Y6)</f>
        <v>2</v>
      </c>
      <c r="AA6" s="37">
        <f>Z6/$Z$55</f>
        <v>5.8599472604746558E-4</v>
      </c>
      <c r="AB6" s="16" t="s">
        <v>26</v>
      </c>
      <c r="AC6" s="17" t="s">
        <v>26</v>
      </c>
      <c r="AD6" s="17" t="s">
        <v>26</v>
      </c>
      <c r="AE6" s="37" t="s">
        <v>26</v>
      </c>
      <c r="AF6" s="16" t="s">
        <v>26</v>
      </c>
      <c r="AG6" s="17" t="s">
        <v>26</v>
      </c>
      <c r="AH6" s="17" t="s">
        <v>26</v>
      </c>
      <c r="AI6" s="37" t="s">
        <v>26</v>
      </c>
    </row>
    <row r="7" spans="2:35" s="25" customFormat="1" ht="12.5" x14ac:dyDescent="0.25">
      <c r="B7" s="15" t="s">
        <v>27</v>
      </c>
      <c r="C7" s="64" t="s">
        <v>28</v>
      </c>
      <c r="D7" s="16">
        <f t="shared" si="0"/>
        <v>151</v>
      </c>
      <c r="E7" s="17">
        <f t="shared" si="0"/>
        <v>101</v>
      </c>
      <c r="F7" s="17">
        <f t="shared" si="0"/>
        <v>252</v>
      </c>
      <c r="G7" s="37">
        <f t="shared" si="1"/>
        <v>1.2764017626500531E-2</v>
      </c>
      <c r="H7" s="32">
        <v>11</v>
      </c>
      <c r="I7" s="17">
        <v>6</v>
      </c>
      <c r="J7" s="17">
        <v>17</v>
      </c>
      <c r="K7" s="37">
        <v>5.4945054945054949E-3</v>
      </c>
      <c r="L7" s="16">
        <v>30</v>
      </c>
      <c r="M7" s="17">
        <v>24</v>
      </c>
      <c r="N7" s="17">
        <v>54</v>
      </c>
      <c r="O7" s="37">
        <f>N7/$N$55</f>
        <v>1.6827672172016205E-2</v>
      </c>
      <c r="P7" s="16">
        <v>33</v>
      </c>
      <c r="Q7" s="17">
        <v>16</v>
      </c>
      <c r="R7" s="17">
        <f>SUM(P7:Q7)</f>
        <v>49</v>
      </c>
      <c r="S7" s="37">
        <f>R7/$R$55</f>
        <v>1.4875531268973893E-2</v>
      </c>
      <c r="T7" s="16">
        <v>23</v>
      </c>
      <c r="U7" s="17">
        <v>17</v>
      </c>
      <c r="V7" s="17">
        <f>SUM(T7:U7)</f>
        <v>40</v>
      </c>
      <c r="W7" s="37">
        <f>V7/$V$55</f>
        <v>1.3651877133105802E-2</v>
      </c>
      <c r="X7" s="16">
        <v>35</v>
      </c>
      <c r="Y7" s="17">
        <v>14</v>
      </c>
      <c r="Z7" s="17">
        <f>SUM(X7:Y7)</f>
        <v>49</v>
      </c>
      <c r="AA7" s="37">
        <f>Z7/$Z$55</f>
        <v>1.4356870788162907E-2</v>
      </c>
      <c r="AB7" s="16">
        <v>7</v>
      </c>
      <c r="AC7" s="17">
        <v>14</v>
      </c>
      <c r="AD7" s="17">
        <f>SUM(AB7:AC7)</f>
        <v>21</v>
      </c>
      <c r="AE7" s="37">
        <f>AD7/$AD$55</f>
        <v>8.8272383354350576E-3</v>
      </c>
      <c r="AF7" s="16">
        <v>12</v>
      </c>
      <c r="AG7" s="17">
        <v>10</v>
      </c>
      <c r="AH7" s="17">
        <f>SUM(AF7:AG7)</f>
        <v>22</v>
      </c>
      <c r="AI7" s="37">
        <f>AH7/$AH$55</f>
        <v>1.5449438202247191E-2</v>
      </c>
    </row>
    <row r="8" spans="2:35" s="25" customFormat="1" ht="12.5" x14ac:dyDescent="0.25">
      <c r="B8" s="15" t="s">
        <v>29</v>
      </c>
      <c r="C8" s="64" t="s">
        <v>30</v>
      </c>
      <c r="D8" s="16">
        <f t="shared" si="0"/>
        <v>139</v>
      </c>
      <c r="E8" s="17">
        <f t="shared" si="0"/>
        <v>279</v>
      </c>
      <c r="F8" s="17">
        <f t="shared" si="0"/>
        <v>418</v>
      </c>
      <c r="G8" s="37">
        <f t="shared" si="1"/>
        <v>2.117206098363977E-2</v>
      </c>
      <c r="H8" s="32">
        <v>8</v>
      </c>
      <c r="I8" s="17">
        <v>30</v>
      </c>
      <c r="J8" s="17">
        <v>38</v>
      </c>
      <c r="K8" s="37">
        <v>1.2281835811247576E-2</v>
      </c>
      <c r="L8" s="16">
        <v>15</v>
      </c>
      <c r="M8" s="17">
        <v>42</v>
      </c>
      <c r="N8" s="17">
        <v>57</v>
      </c>
      <c r="O8" s="37">
        <f>N8/$N$55</f>
        <v>1.7762542848239325E-2</v>
      </c>
      <c r="P8" s="16">
        <v>18</v>
      </c>
      <c r="Q8" s="17">
        <v>35</v>
      </c>
      <c r="R8" s="17">
        <f>SUM(P8:Q8)</f>
        <v>53</v>
      </c>
      <c r="S8" s="37">
        <f>R8/$R$55</f>
        <v>1.6089860352155434E-2</v>
      </c>
      <c r="T8" s="16">
        <v>32</v>
      </c>
      <c r="U8" s="17">
        <v>31</v>
      </c>
      <c r="V8" s="17">
        <f>SUM(T8:U8)</f>
        <v>63</v>
      </c>
      <c r="W8" s="37">
        <f>V8/$V$55</f>
        <v>2.1501706484641638E-2</v>
      </c>
      <c r="X8" s="16">
        <v>27</v>
      </c>
      <c r="Y8" s="17">
        <v>95</v>
      </c>
      <c r="Z8" s="17">
        <f>SUM(X8:Y8)</f>
        <v>122</v>
      </c>
      <c r="AA8" s="37">
        <f>Z8/$Z$55</f>
        <v>3.5745678288895397E-2</v>
      </c>
      <c r="AB8" s="16">
        <v>35</v>
      </c>
      <c r="AC8" s="17">
        <v>36</v>
      </c>
      <c r="AD8" s="17">
        <f>SUM(AB8:AC8)</f>
        <v>71</v>
      </c>
      <c r="AE8" s="37">
        <f>AD8/$AD$55</f>
        <v>2.9844472467423288E-2</v>
      </c>
      <c r="AF8" s="16">
        <v>4</v>
      </c>
      <c r="AG8" s="17">
        <v>10</v>
      </c>
      <c r="AH8" s="17">
        <f>SUM(AF8:AG8)</f>
        <v>14</v>
      </c>
      <c r="AI8" s="37">
        <f>AH8/$AH$55</f>
        <v>9.8314606741573031E-3</v>
      </c>
    </row>
    <row r="9" spans="2:35" s="25" customFormat="1" ht="12.5" x14ac:dyDescent="0.25">
      <c r="B9" s="15" t="s">
        <v>31</v>
      </c>
      <c r="C9" s="64" t="s">
        <v>32</v>
      </c>
      <c r="D9" s="16">
        <f t="shared" ref="D9:D25" si="2">SUM(H9,L9,P9,T9,X9,AB9,AF9)</f>
        <v>4</v>
      </c>
      <c r="E9" s="17" t="s">
        <v>26</v>
      </c>
      <c r="F9" s="17">
        <f t="shared" ref="F9:F54" si="3">SUM(J9,N9,R9,V9,Z9,AD9,AH9)</f>
        <v>4</v>
      </c>
      <c r="G9" s="37">
        <f t="shared" si="1"/>
        <v>2.0260345438889734E-4</v>
      </c>
      <c r="H9" s="32">
        <v>4</v>
      </c>
      <c r="I9" s="17" t="s">
        <v>26</v>
      </c>
      <c r="J9" s="17">
        <v>4</v>
      </c>
      <c r="K9" s="37">
        <v>1.2928248222365869E-3</v>
      </c>
      <c r="L9" s="16" t="s">
        <v>26</v>
      </c>
      <c r="M9" s="17" t="s">
        <v>26</v>
      </c>
      <c r="N9" s="17" t="s">
        <v>26</v>
      </c>
      <c r="O9" s="37" t="s">
        <v>26</v>
      </c>
      <c r="P9" s="16" t="s">
        <v>26</v>
      </c>
      <c r="Q9" s="17" t="s">
        <v>26</v>
      </c>
      <c r="R9" s="17" t="s">
        <v>26</v>
      </c>
      <c r="S9" s="37" t="s">
        <v>26</v>
      </c>
      <c r="T9" s="16" t="s">
        <v>26</v>
      </c>
      <c r="U9" s="17" t="s">
        <v>26</v>
      </c>
      <c r="V9" s="17" t="s">
        <v>26</v>
      </c>
      <c r="W9" s="37" t="s">
        <v>26</v>
      </c>
      <c r="X9" s="16" t="s">
        <v>26</v>
      </c>
      <c r="Y9" s="17" t="s">
        <v>26</v>
      </c>
      <c r="Z9" s="17" t="s">
        <v>26</v>
      </c>
      <c r="AA9" s="37" t="s">
        <v>26</v>
      </c>
      <c r="AB9" s="16" t="s">
        <v>26</v>
      </c>
      <c r="AC9" s="17" t="s">
        <v>26</v>
      </c>
      <c r="AD9" s="17" t="s">
        <v>26</v>
      </c>
      <c r="AE9" s="37" t="s">
        <v>26</v>
      </c>
      <c r="AF9" s="16" t="s">
        <v>26</v>
      </c>
      <c r="AG9" s="17" t="s">
        <v>26</v>
      </c>
      <c r="AH9" s="17" t="s">
        <v>26</v>
      </c>
      <c r="AI9" s="37" t="s">
        <v>26</v>
      </c>
    </row>
    <row r="10" spans="2:35" s="25" customFormat="1" ht="12.5" x14ac:dyDescent="0.25">
      <c r="B10" s="15" t="s">
        <v>33</v>
      </c>
      <c r="C10" s="64" t="s">
        <v>34</v>
      </c>
      <c r="D10" s="16">
        <f t="shared" si="2"/>
        <v>5</v>
      </c>
      <c r="E10" s="17">
        <f t="shared" ref="E10:E27" si="4">SUM(I10,M10,Q10,U10,Y10,AC10,AG10)</f>
        <v>7</v>
      </c>
      <c r="F10" s="17">
        <f t="shared" si="3"/>
        <v>12</v>
      </c>
      <c r="G10" s="37">
        <f t="shared" si="1"/>
        <v>6.07810363166692E-4</v>
      </c>
      <c r="H10" s="32">
        <v>5</v>
      </c>
      <c r="I10" s="17" t="s">
        <v>26</v>
      </c>
      <c r="J10" s="17">
        <v>5</v>
      </c>
      <c r="K10" s="37">
        <v>1.6160310277957336E-3</v>
      </c>
      <c r="L10" s="16" t="s">
        <v>26</v>
      </c>
      <c r="M10" s="17">
        <v>7</v>
      </c>
      <c r="N10" s="17">
        <v>7</v>
      </c>
      <c r="O10" s="37">
        <f t="shared" ref="O10:O15" si="5">N10/$N$55</f>
        <v>2.1813649111872857E-3</v>
      </c>
      <c r="P10" s="16" t="s">
        <v>26</v>
      </c>
      <c r="Q10" s="17" t="s">
        <v>26</v>
      </c>
      <c r="R10" s="17" t="s">
        <v>26</v>
      </c>
      <c r="S10" s="37" t="s">
        <v>26</v>
      </c>
      <c r="T10" s="16" t="s">
        <v>26</v>
      </c>
      <c r="U10" s="17" t="s">
        <v>26</v>
      </c>
      <c r="V10" s="17" t="s">
        <v>26</v>
      </c>
      <c r="W10" s="37" t="s">
        <v>26</v>
      </c>
      <c r="X10" s="16" t="s">
        <v>26</v>
      </c>
      <c r="Y10" s="17" t="s">
        <v>26</v>
      </c>
      <c r="Z10" s="17" t="s">
        <v>26</v>
      </c>
      <c r="AA10" s="37" t="s">
        <v>26</v>
      </c>
      <c r="AB10" s="16" t="s">
        <v>26</v>
      </c>
      <c r="AC10" s="17" t="s">
        <v>26</v>
      </c>
      <c r="AD10" s="17" t="s">
        <v>26</v>
      </c>
      <c r="AE10" s="37" t="s">
        <v>26</v>
      </c>
      <c r="AF10" s="16" t="s">
        <v>26</v>
      </c>
      <c r="AG10" s="17" t="s">
        <v>26</v>
      </c>
      <c r="AH10" s="17" t="s">
        <v>26</v>
      </c>
      <c r="AI10" s="37" t="s">
        <v>26</v>
      </c>
    </row>
    <row r="11" spans="2:35" s="25" customFormat="1" ht="12.5" x14ac:dyDescent="0.25">
      <c r="B11" s="15" t="s">
        <v>35</v>
      </c>
      <c r="C11" s="64" t="s">
        <v>36</v>
      </c>
      <c r="D11" s="16">
        <f t="shared" si="2"/>
        <v>90</v>
      </c>
      <c r="E11" s="17">
        <f t="shared" si="4"/>
        <v>88</v>
      </c>
      <c r="F11" s="17">
        <f t="shared" si="3"/>
        <v>178</v>
      </c>
      <c r="G11" s="37">
        <f t="shared" si="1"/>
        <v>9.015853720305932E-3</v>
      </c>
      <c r="H11" s="32">
        <v>21</v>
      </c>
      <c r="I11" s="17">
        <v>6</v>
      </c>
      <c r="J11" s="17">
        <v>27</v>
      </c>
      <c r="K11" s="37">
        <v>8.7265675500969621E-3</v>
      </c>
      <c r="L11" s="16">
        <v>11</v>
      </c>
      <c r="M11" s="17">
        <v>6</v>
      </c>
      <c r="N11" s="17">
        <v>17</v>
      </c>
      <c r="O11" s="37">
        <f t="shared" si="5"/>
        <v>5.2976004985976939E-3</v>
      </c>
      <c r="P11" s="16">
        <v>16</v>
      </c>
      <c r="Q11" s="17">
        <v>28</v>
      </c>
      <c r="R11" s="17">
        <f t="shared" ref="R11:R27" si="6">SUM(P11:Q11)</f>
        <v>44</v>
      </c>
      <c r="S11" s="37">
        <f t="shared" ref="S11:S27" si="7">R11/$R$55</f>
        <v>1.3357619914996965E-2</v>
      </c>
      <c r="T11" s="16">
        <v>14</v>
      </c>
      <c r="U11" s="17">
        <v>17</v>
      </c>
      <c r="V11" s="17">
        <f t="shared" ref="V11:V27" si="8">SUM(T11:U11)</f>
        <v>31</v>
      </c>
      <c r="W11" s="37">
        <f t="shared" ref="W11:W27" si="9">V11/$V$55</f>
        <v>1.0580204778156996E-2</v>
      </c>
      <c r="X11" s="16">
        <v>17</v>
      </c>
      <c r="Y11" s="17">
        <v>11</v>
      </c>
      <c r="Z11" s="17">
        <f t="shared" ref="Z11:Z25" si="10">SUM(X11:Y11)</f>
        <v>28</v>
      </c>
      <c r="AA11" s="37">
        <f t="shared" ref="AA11:AA25" si="11">Z11/$Z$55</f>
        <v>8.2039261646645184E-3</v>
      </c>
      <c r="AB11" s="16">
        <v>8</v>
      </c>
      <c r="AC11" s="17">
        <v>20</v>
      </c>
      <c r="AD11" s="17">
        <f t="shared" ref="AD11:AD25" si="12">SUM(AB11:AC11)</f>
        <v>28</v>
      </c>
      <c r="AE11" s="37">
        <f t="shared" ref="AE11:AE25" si="13">AD11/$AD$55</f>
        <v>1.1769651113913409E-2</v>
      </c>
      <c r="AF11" s="16">
        <v>3</v>
      </c>
      <c r="AG11" s="17" t="s">
        <v>26</v>
      </c>
      <c r="AH11" s="17">
        <f>SUM(AF11:AG11)</f>
        <v>3</v>
      </c>
      <c r="AI11" s="37">
        <f>AH11/$AH$55</f>
        <v>2.1067415730337078E-3</v>
      </c>
    </row>
    <row r="12" spans="2:35" s="25" customFormat="1" ht="12.5" x14ac:dyDescent="0.25">
      <c r="B12" s="15" t="s">
        <v>37</v>
      </c>
      <c r="C12" s="64" t="s">
        <v>38</v>
      </c>
      <c r="D12" s="16">
        <f t="shared" si="2"/>
        <v>19</v>
      </c>
      <c r="E12" s="17">
        <f t="shared" si="4"/>
        <v>21</v>
      </c>
      <c r="F12" s="17">
        <f t="shared" si="3"/>
        <v>40</v>
      </c>
      <c r="G12" s="37">
        <f t="shared" si="1"/>
        <v>2.0260345438889733E-3</v>
      </c>
      <c r="H12" s="32">
        <v>3</v>
      </c>
      <c r="I12" s="17" t="s">
        <v>26</v>
      </c>
      <c r="J12" s="17">
        <v>3</v>
      </c>
      <c r="K12" s="37">
        <v>9.6961861667744023E-4</v>
      </c>
      <c r="L12" s="16">
        <v>1</v>
      </c>
      <c r="M12" s="17" t="s">
        <v>26</v>
      </c>
      <c r="N12" s="17">
        <v>1</v>
      </c>
      <c r="O12" s="37">
        <f t="shared" si="5"/>
        <v>3.1162355874104082E-4</v>
      </c>
      <c r="P12" s="16" t="s">
        <v>26</v>
      </c>
      <c r="Q12" s="17">
        <v>6</v>
      </c>
      <c r="R12" s="17">
        <f t="shared" si="6"/>
        <v>6</v>
      </c>
      <c r="S12" s="37">
        <f t="shared" si="7"/>
        <v>1.8214936247723133E-3</v>
      </c>
      <c r="T12" s="16">
        <v>12</v>
      </c>
      <c r="U12" s="17" t="s">
        <v>26</v>
      </c>
      <c r="V12" s="17">
        <f t="shared" si="8"/>
        <v>12</v>
      </c>
      <c r="W12" s="37">
        <f t="shared" si="9"/>
        <v>4.0955631399317407E-3</v>
      </c>
      <c r="X12" s="16">
        <v>3</v>
      </c>
      <c r="Y12" s="17" t="s">
        <v>26</v>
      </c>
      <c r="Z12" s="17">
        <f t="shared" si="10"/>
        <v>3</v>
      </c>
      <c r="AA12" s="37">
        <f t="shared" si="11"/>
        <v>8.7899208907119832E-4</v>
      </c>
      <c r="AB12" s="16" t="s">
        <v>26</v>
      </c>
      <c r="AC12" s="17">
        <v>15</v>
      </c>
      <c r="AD12" s="17">
        <f t="shared" si="12"/>
        <v>15</v>
      </c>
      <c r="AE12" s="37">
        <f t="shared" si="13"/>
        <v>6.3051702395964691E-3</v>
      </c>
      <c r="AF12" s="16" t="s">
        <v>26</v>
      </c>
      <c r="AG12" s="17" t="s">
        <v>26</v>
      </c>
      <c r="AH12" s="17" t="s">
        <v>26</v>
      </c>
      <c r="AI12" s="37" t="s">
        <v>26</v>
      </c>
    </row>
    <row r="13" spans="2:35" s="25" customFormat="1" ht="12.5" x14ac:dyDescent="0.25">
      <c r="B13" s="15" t="s">
        <v>39</v>
      </c>
      <c r="C13" s="64" t="s">
        <v>40</v>
      </c>
      <c r="D13" s="16">
        <f t="shared" si="2"/>
        <v>140</v>
      </c>
      <c r="E13" s="17">
        <f t="shared" si="4"/>
        <v>359</v>
      </c>
      <c r="F13" s="17">
        <f t="shared" si="3"/>
        <v>499</v>
      </c>
      <c r="G13" s="37">
        <f t="shared" si="1"/>
        <v>2.5274780935014941E-2</v>
      </c>
      <c r="H13" s="32">
        <v>17</v>
      </c>
      <c r="I13" s="17">
        <v>43</v>
      </c>
      <c r="J13" s="17">
        <v>60</v>
      </c>
      <c r="K13" s="37">
        <v>1.9392372333548805E-2</v>
      </c>
      <c r="L13" s="16">
        <v>13</v>
      </c>
      <c r="M13" s="17">
        <v>63</v>
      </c>
      <c r="N13" s="17">
        <v>76</v>
      </c>
      <c r="O13" s="37">
        <f t="shared" si="5"/>
        <v>2.3683390464319103E-2</v>
      </c>
      <c r="P13" s="16">
        <v>22</v>
      </c>
      <c r="Q13" s="17">
        <v>41</v>
      </c>
      <c r="R13" s="17">
        <f t="shared" si="6"/>
        <v>63</v>
      </c>
      <c r="S13" s="37">
        <f t="shared" si="7"/>
        <v>1.912568306010929E-2</v>
      </c>
      <c r="T13" s="16">
        <v>24</v>
      </c>
      <c r="U13" s="17">
        <v>41</v>
      </c>
      <c r="V13" s="17">
        <f t="shared" si="8"/>
        <v>65</v>
      </c>
      <c r="W13" s="37">
        <f t="shared" si="9"/>
        <v>2.2184300341296929E-2</v>
      </c>
      <c r="X13" s="16">
        <v>23</v>
      </c>
      <c r="Y13" s="17">
        <v>39</v>
      </c>
      <c r="Z13" s="17">
        <f t="shared" si="10"/>
        <v>62</v>
      </c>
      <c r="AA13" s="37">
        <f t="shared" si="11"/>
        <v>1.8165836507471434E-2</v>
      </c>
      <c r="AB13" s="16">
        <v>18</v>
      </c>
      <c r="AC13" s="17">
        <v>55</v>
      </c>
      <c r="AD13" s="17">
        <f t="shared" si="12"/>
        <v>73</v>
      </c>
      <c r="AE13" s="37">
        <f t="shared" si="13"/>
        <v>3.0685161832702815E-2</v>
      </c>
      <c r="AF13" s="16">
        <v>23</v>
      </c>
      <c r="AG13" s="17">
        <v>77</v>
      </c>
      <c r="AH13" s="17">
        <f t="shared" ref="AH13:AH23" si="14">SUM(AF13:AG13)</f>
        <v>100</v>
      </c>
      <c r="AI13" s="37">
        <f t="shared" ref="AI13:AI23" si="15">AH13/$AH$55</f>
        <v>7.02247191011236E-2</v>
      </c>
    </row>
    <row r="14" spans="2:35" s="25" customFormat="1" ht="12.5" x14ac:dyDescent="0.25">
      <c r="B14" s="15" t="s">
        <v>41</v>
      </c>
      <c r="C14" s="64" t="s">
        <v>42</v>
      </c>
      <c r="D14" s="16">
        <f t="shared" si="2"/>
        <v>64</v>
      </c>
      <c r="E14" s="17">
        <f t="shared" si="4"/>
        <v>424</v>
      </c>
      <c r="F14" s="17">
        <f t="shared" si="3"/>
        <v>488</v>
      </c>
      <c r="G14" s="37">
        <f t="shared" si="1"/>
        <v>2.4717621435445473E-2</v>
      </c>
      <c r="H14" s="32">
        <v>7</v>
      </c>
      <c r="I14" s="17">
        <v>95</v>
      </c>
      <c r="J14" s="17">
        <v>102</v>
      </c>
      <c r="K14" s="37">
        <v>3.2967032967032968E-2</v>
      </c>
      <c r="L14" s="16">
        <v>8</v>
      </c>
      <c r="M14" s="17">
        <v>157</v>
      </c>
      <c r="N14" s="17">
        <v>165</v>
      </c>
      <c r="O14" s="37">
        <f t="shared" si="5"/>
        <v>5.1417887192271736E-2</v>
      </c>
      <c r="P14" s="16">
        <v>17</v>
      </c>
      <c r="Q14" s="17">
        <v>57</v>
      </c>
      <c r="R14" s="17">
        <f t="shared" si="6"/>
        <v>74</v>
      </c>
      <c r="S14" s="37">
        <f t="shared" si="7"/>
        <v>2.2465088038858532E-2</v>
      </c>
      <c r="T14" s="16">
        <v>13</v>
      </c>
      <c r="U14" s="17">
        <v>40</v>
      </c>
      <c r="V14" s="17">
        <f t="shared" si="8"/>
        <v>53</v>
      </c>
      <c r="W14" s="37">
        <f t="shared" si="9"/>
        <v>1.8088737201365189E-2</v>
      </c>
      <c r="X14" s="16">
        <v>9</v>
      </c>
      <c r="Y14" s="17">
        <v>47</v>
      </c>
      <c r="Z14" s="17">
        <f t="shared" si="10"/>
        <v>56</v>
      </c>
      <c r="AA14" s="37">
        <f t="shared" si="11"/>
        <v>1.6407852329329037E-2</v>
      </c>
      <c r="AB14" s="16">
        <v>6</v>
      </c>
      <c r="AC14" s="17">
        <v>7</v>
      </c>
      <c r="AD14" s="17">
        <f t="shared" si="12"/>
        <v>13</v>
      </c>
      <c r="AE14" s="37">
        <f t="shared" si="13"/>
        <v>5.4644808743169399E-3</v>
      </c>
      <c r="AF14" s="16">
        <v>4</v>
      </c>
      <c r="AG14" s="17">
        <v>21</v>
      </c>
      <c r="AH14" s="17">
        <f t="shared" si="14"/>
        <v>25</v>
      </c>
      <c r="AI14" s="37">
        <f t="shared" si="15"/>
        <v>1.75561797752809E-2</v>
      </c>
    </row>
    <row r="15" spans="2:35" s="25" customFormat="1" ht="12.5" x14ac:dyDescent="0.25">
      <c r="B15" s="15" t="s">
        <v>43</v>
      </c>
      <c r="C15" s="64" t="s">
        <v>44</v>
      </c>
      <c r="D15" s="16">
        <f t="shared" si="2"/>
        <v>128</v>
      </c>
      <c r="E15" s="17">
        <f t="shared" si="4"/>
        <v>158</v>
      </c>
      <c r="F15" s="17">
        <f t="shared" si="3"/>
        <v>286</v>
      </c>
      <c r="G15" s="37">
        <f t="shared" si="1"/>
        <v>1.4486146988806159E-2</v>
      </c>
      <c r="H15" s="32">
        <v>32</v>
      </c>
      <c r="I15" s="17" t="s">
        <v>26</v>
      </c>
      <c r="J15" s="17">
        <v>32</v>
      </c>
      <c r="K15" s="37">
        <v>1.0342598577892695E-2</v>
      </c>
      <c r="L15" s="16">
        <v>25</v>
      </c>
      <c r="M15" s="17">
        <v>36</v>
      </c>
      <c r="N15" s="17">
        <v>61</v>
      </c>
      <c r="O15" s="37">
        <f t="shared" si="5"/>
        <v>1.9009037083203489E-2</v>
      </c>
      <c r="P15" s="16">
        <v>16</v>
      </c>
      <c r="Q15" s="17">
        <v>16</v>
      </c>
      <c r="R15" s="17">
        <f t="shared" si="6"/>
        <v>32</v>
      </c>
      <c r="S15" s="37">
        <f t="shared" si="7"/>
        <v>9.7146326654523382E-3</v>
      </c>
      <c r="T15" s="16">
        <v>14</v>
      </c>
      <c r="U15" s="17">
        <v>23</v>
      </c>
      <c r="V15" s="17">
        <f t="shared" si="8"/>
        <v>37</v>
      </c>
      <c r="W15" s="37">
        <f t="shared" si="9"/>
        <v>1.2627986348122866E-2</v>
      </c>
      <c r="X15" s="16">
        <v>17</v>
      </c>
      <c r="Y15" s="17">
        <v>19</v>
      </c>
      <c r="Z15" s="17">
        <f t="shared" si="10"/>
        <v>36</v>
      </c>
      <c r="AA15" s="37">
        <f t="shared" si="11"/>
        <v>1.054790506885438E-2</v>
      </c>
      <c r="AB15" s="16">
        <v>16</v>
      </c>
      <c r="AC15" s="17">
        <v>50</v>
      </c>
      <c r="AD15" s="17">
        <f t="shared" si="12"/>
        <v>66</v>
      </c>
      <c r="AE15" s="37">
        <f t="shared" si="13"/>
        <v>2.7742749054224466E-2</v>
      </c>
      <c r="AF15" s="16">
        <v>8</v>
      </c>
      <c r="AG15" s="17">
        <v>14</v>
      </c>
      <c r="AH15" s="17">
        <f t="shared" si="14"/>
        <v>22</v>
      </c>
      <c r="AI15" s="37">
        <f t="shared" si="15"/>
        <v>1.5449438202247191E-2</v>
      </c>
    </row>
    <row r="16" spans="2:35" s="25" customFormat="1" ht="12.5" x14ac:dyDescent="0.25">
      <c r="B16" s="15" t="s">
        <v>45</v>
      </c>
      <c r="C16" s="64" t="s">
        <v>46</v>
      </c>
      <c r="D16" s="16">
        <f t="shared" si="2"/>
        <v>33</v>
      </c>
      <c r="E16" s="17">
        <f t="shared" si="4"/>
        <v>116</v>
      </c>
      <c r="F16" s="17">
        <f t="shared" si="3"/>
        <v>149</v>
      </c>
      <c r="G16" s="37">
        <f t="shared" si="1"/>
        <v>7.5469786759864259E-3</v>
      </c>
      <c r="H16" s="32" t="s">
        <v>26</v>
      </c>
      <c r="I16" s="17">
        <v>17</v>
      </c>
      <c r="J16" s="17">
        <v>17</v>
      </c>
      <c r="K16" s="37">
        <v>5.4945054945054949E-3</v>
      </c>
      <c r="L16" s="16" t="s">
        <v>26</v>
      </c>
      <c r="M16" s="17" t="s">
        <v>26</v>
      </c>
      <c r="N16" s="17" t="s">
        <v>26</v>
      </c>
      <c r="O16" s="37" t="s">
        <v>26</v>
      </c>
      <c r="P16" s="16">
        <v>3</v>
      </c>
      <c r="Q16" s="17">
        <v>28</v>
      </c>
      <c r="R16" s="17">
        <f t="shared" si="6"/>
        <v>31</v>
      </c>
      <c r="S16" s="37">
        <f t="shared" si="7"/>
        <v>9.4110503946569519E-3</v>
      </c>
      <c r="T16" s="16">
        <v>16</v>
      </c>
      <c r="U16" s="17">
        <v>20</v>
      </c>
      <c r="V16" s="17">
        <f t="shared" si="8"/>
        <v>36</v>
      </c>
      <c r="W16" s="37">
        <f t="shared" si="9"/>
        <v>1.2286689419795221E-2</v>
      </c>
      <c r="X16" s="16">
        <v>2</v>
      </c>
      <c r="Y16" s="17">
        <v>25</v>
      </c>
      <c r="Z16" s="17">
        <f t="shared" si="10"/>
        <v>27</v>
      </c>
      <c r="AA16" s="37">
        <f t="shared" si="11"/>
        <v>7.9109288016407844E-3</v>
      </c>
      <c r="AB16" s="16">
        <v>4</v>
      </c>
      <c r="AC16" s="17">
        <v>6</v>
      </c>
      <c r="AD16" s="17">
        <f t="shared" si="12"/>
        <v>10</v>
      </c>
      <c r="AE16" s="37">
        <f t="shared" si="13"/>
        <v>4.2034468263976461E-3</v>
      </c>
      <c r="AF16" s="16">
        <v>8</v>
      </c>
      <c r="AG16" s="17">
        <v>20</v>
      </c>
      <c r="AH16" s="17">
        <f t="shared" si="14"/>
        <v>28</v>
      </c>
      <c r="AI16" s="37">
        <f t="shared" si="15"/>
        <v>1.9662921348314606E-2</v>
      </c>
    </row>
    <row r="17" spans="2:35" s="25" customFormat="1" ht="12.5" x14ac:dyDescent="0.25">
      <c r="B17" s="15" t="s">
        <v>47</v>
      </c>
      <c r="C17" s="64" t="s">
        <v>48</v>
      </c>
      <c r="D17" s="16">
        <f t="shared" si="2"/>
        <v>111</v>
      </c>
      <c r="E17" s="17">
        <f t="shared" si="4"/>
        <v>329</v>
      </c>
      <c r="F17" s="17">
        <f t="shared" si="3"/>
        <v>440</v>
      </c>
      <c r="G17" s="37">
        <f t="shared" si="1"/>
        <v>2.2286379982778708E-2</v>
      </c>
      <c r="H17" s="32">
        <v>15</v>
      </c>
      <c r="I17" s="17">
        <v>42</v>
      </c>
      <c r="J17" s="17">
        <v>57</v>
      </c>
      <c r="K17" s="37">
        <v>1.8422753716871364E-2</v>
      </c>
      <c r="L17" s="16">
        <v>26</v>
      </c>
      <c r="M17" s="17">
        <v>80</v>
      </c>
      <c r="N17" s="17">
        <v>106</v>
      </c>
      <c r="O17" s="37">
        <f t="shared" ref="O17:O23" si="16">N17/$N$55</f>
        <v>3.303209722655033E-2</v>
      </c>
      <c r="P17" s="16">
        <v>17</v>
      </c>
      <c r="Q17" s="17">
        <v>52</v>
      </c>
      <c r="R17" s="17">
        <f t="shared" si="6"/>
        <v>69</v>
      </c>
      <c r="S17" s="37">
        <f t="shared" si="7"/>
        <v>2.0947176684881604E-2</v>
      </c>
      <c r="T17" s="16">
        <v>21</v>
      </c>
      <c r="U17" s="17">
        <v>48</v>
      </c>
      <c r="V17" s="17">
        <f t="shared" si="8"/>
        <v>69</v>
      </c>
      <c r="W17" s="37">
        <f t="shared" si="9"/>
        <v>2.354948805460751E-2</v>
      </c>
      <c r="X17" s="16">
        <v>19</v>
      </c>
      <c r="Y17" s="17">
        <v>38</v>
      </c>
      <c r="Z17" s="17">
        <f t="shared" si="10"/>
        <v>57</v>
      </c>
      <c r="AA17" s="37">
        <f t="shared" si="11"/>
        <v>1.6700849692352769E-2</v>
      </c>
      <c r="AB17" s="16">
        <v>7</v>
      </c>
      <c r="AC17" s="17">
        <v>30</v>
      </c>
      <c r="AD17" s="17">
        <f t="shared" si="12"/>
        <v>37</v>
      </c>
      <c r="AE17" s="37">
        <f t="shared" si="13"/>
        <v>1.5552753257671291E-2</v>
      </c>
      <c r="AF17" s="16">
        <v>6</v>
      </c>
      <c r="AG17" s="17">
        <v>39</v>
      </c>
      <c r="AH17" s="17">
        <f t="shared" si="14"/>
        <v>45</v>
      </c>
      <c r="AI17" s="37">
        <f t="shared" si="15"/>
        <v>3.1601123595505619E-2</v>
      </c>
    </row>
    <row r="18" spans="2:35" s="25" customFormat="1" ht="12.5" x14ac:dyDescent="0.25">
      <c r="B18" s="15" t="s">
        <v>49</v>
      </c>
      <c r="C18" s="64" t="s">
        <v>50</v>
      </c>
      <c r="D18" s="16">
        <f t="shared" si="2"/>
        <v>65</v>
      </c>
      <c r="E18" s="17">
        <f t="shared" si="4"/>
        <v>107</v>
      </c>
      <c r="F18" s="17">
        <f t="shared" si="3"/>
        <v>172</v>
      </c>
      <c r="G18" s="37">
        <f t="shared" si="1"/>
        <v>8.7119485387225845E-3</v>
      </c>
      <c r="H18" s="32">
        <v>3</v>
      </c>
      <c r="I18" s="17">
        <v>23</v>
      </c>
      <c r="J18" s="17">
        <v>26</v>
      </c>
      <c r="K18" s="37">
        <v>8.4033613445378148E-3</v>
      </c>
      <c r="L18" s="16">
        <v>11</v>
      </c>
      <c r="M18" s="17" t="s">
        <v>26</v>
      </c>
      <c r="N18" s="17">
        <v>11</v>
      </c>
      <c r="O18" s="37">
        <f t="shared" si="16"/>
        <v>3.4278591461514491E-3</v>
      </c>
      <c r="P18" s="16">
        <v>20</v>
      </c>
      <c r="Q18" s="17">
        <v>44</v>
      </c>
      <c r="R18" s="17">
        <f t="shared" si="6"/>
        <v>64</v>
      </c>
      <c r="S18" s="37">
        <f t="shared" si="7"/>
        <v>1.9429265330904676E-2</v>
      </c>
      <c r="T18" s="16">
        <v>9</v>
      </c>
      <c r="U18" s="17">
        <v>13</v>
      </c>
      <c r="V18" s="17">
        <f t="shared" si="8"/>
        <v>22</v>
      </c>
      <c r="W18" s="37">
        <f t="shared" si="9"/>
        <v>7.5085324232081908E-3</v>
      </c>
      <c r="X18" s="16">
        <v>13</v>
      </c>
      <c r="Y18" s="17">
        <v>18</v>
      </c>
      <c r="Z18" s="17">
        <f t="shared" si="10"/>
        <v>31</v>
      </c>
      <c r="AA18" s="37">
        <f t="shared" si="11"/>
        <v>9.0829182537357171E-3</v>
      </c>
      <c r="AB18" s="16">
        <v>6</v>
      </c>
      <c r="AC18" s="17">
        <v>9</v>
      </c>
      <c r="AD18" s="17">
        <f t="shared" si="12"/>
        <v>15</v>
      </c>
      <c r="AE18" s="37">
        <f t="shared" si="13"/>
        <v>6.3051702395964691E-3</v>
      </c>
      <c r="AF18" s="16">
        <v>3</v>
      </c>
      <c r="AG18" s="17" t="s">
        <v>26</v>
      </c>
      <c r="AH18" s="17">
        <f t="shared" si="14"/>
        <v>3</v>
      </c>
      <c r="AI18" s="37">
        <f t="shared" si="15"/>
        <v>2.1067415730337078E-3</v>
      </c>
    </row>
    <row r="19" spans="2:35" s="25" customFormat="1" ht="12.5" x14ac:dyDescent="0.25">
      <c r="B19" s="15" t="s">
        <v>51</v>
      </c>
      <c r="C19" s="64" t="s">
        <v>52</v>
      </c>
      <c r="D19" s="16">
        <f t="shared" si="2"/>
        <v>264</v>
      </c>
      <c r="E19" s="17">
        <f t="shared" si="4"/>
        <v>453</v>
      </c>
      <c r="F19" s="17">
        <f t="shared" si="3"/>
        <v>717</v>
      </c>
      <c r="G19" s="37">
        <f t="shared" si="1"/>
        <v>3.6316669199209846E-2</v>
      </c>
      <c r="H19" s="32">
        <v>53</v>
      </c>
      <c r="I19" s="17">
        <v>70</v>
      </c>
      <c r="J19" s="17">
        <v>123</v>
      </c>
      <c r="K19" s="37">
        <v>3.9754363283775046E-2</v>
      </c>
      <c r="L19" s="16">
        <v>18</v>
      </c>
      <c r="M19" s="17">
        <v>119</v>
      </c>
      <c r="N19" s="17">
        <v>137</v>
      </c>
      <c r="O19" s="37">
        <f t="shared" si="16"/>
        <v>4.2692427547522595E-2</v>
      </c>
      <c r="P19" s="16">
        <v>50</v>
      </c>
      <c r="Q19" s="17">
        <v>25</v>
      </c>
      <c r="R19" s="17">
        <f t="shared" si="6"/>
        <v>75</v>
      </c>
      <c r="S19" s="37">
        <f t="shared" si="7"/>
        <v>2.2768670309653915E-2</v>
      </c>
      <c r="T19" s="16">
        <v>40</v>
      </c>
      <c r="U19" s="17">
        <v>79</v>
      </c>
      <c r="V19" s="17">
        <f t="shared" si="8"/>
        <v>119</v>
      </c>
      <c r="W19" s="37">
        <f t="shared" si="9"/>
        <v>4.0614334470989763E-2</v>
      </c>
      <c r="X19" s="16">
        <v>38</v>
      </c>
      <c r="Y19" s="17">
        <v>108</v>
      </c>
      <c r="Z19" s="17">
        <f t="shared" si="10"/>
        <v>146</v>
      </c>
      <c r="AA19" s="37">
        <f t="shared" si="11"/>
        <v>4.2777615001464986E-2</v>
      </c>
      <c r="AB19" s="16">
        <v>40</v>
      </c>
      <c r="AC19" s="17">
        <v>32</v>
      </c>
      <c r="AD19" s="17">
        <f t="shared" si="12"/>
        <v>72</v>
      </c>
      <c r="AE19" s="37">
        <f t="shared" si="13"/>
        <v>3.0264817150063052E-2</v>
      </c>
      <c r="AF19" s="16">
        <v>25</v>
      </c>
      <c r="AG19" s="17">
        <v>20</v>
      </c>
      <c r="AH19" s="17">
        <f t="shared" si="14"/>
        <v>45</v>
      </c>
      <c r="AI19" s="37">
        <f t="shared" si="15"/>
        <v>3.1601123595505619E-2</v>
      </c>
    </row>
    <row r="20" spans="2:35" s="25" customFormat="1" ht="12.5" x14ac:dyDescent="0.25">
      <c r="B20" s="15" t="s">
        <v>53</v>
      </c>
      <c r="C20" s="64" t="s">
        <v>54</v>
      </c>
      <c r="D20" s="16">
        <f t="shared" si="2"/>
        <v>225</v>
      </c>
      <c r="E20" s="17">
        <f t="shared" si="4"/>
        <v>163</v>
      </c>
      <c r="F20" s="17">
        <f t="shared" si="3"/>
        <v>388</v>
      </c>
      <c r="G20" s="37">
        <f t="shared" si="1"/>
        <v>1.9652535075723041E-2</v>
      </c>
      <c r="H20" s="32">
        <v>38</v>
      </c>
      <c r="I20" s="17">
        <v>28</v>
      </c>
      <c r="J20" s="17">
        <v>66</v>
      </c>
      <c r="K20" s="37">
        <v>2.1331609566903685E-2</v>
      </c>
      <c r="L20" s="16">
        <v>48</v>
      </c>
      <c r="M20" s="17">
        <v>5</v>
      </c>
      <c r="N20" s="17">
        <v>53</v>
      </c>
      <c r="O20" s="37">
        <f t="shared" si="16"/>
        <v>1.6516048613275165E-2</v>
      </c>
      <c r="P20" s="16">
        <v>48</v>
      </c>
      <c r="Q20" s="17">
        <v>25</v>
      </c>
      <c r="R20" s="17">
        <f t="shared" si="6"/>
        <v>73</v>
      </c>
      <c r="S20" s="37">
        <f t="shared" si="7"/>
        <v>2.2161505768063146E-2</v>
      </c>
      <c r="T20" s="16">
        <v>40</v>
      </c>
      <c r="U20" s="17">
        <v>17</v>
      </c>
      <c r="V20" s="17">
        <f t="shared" si="8"/>
        <v>57</v>
      </c>
      <c r="W20" s="37">
        <f t="shared" si="9"/>
        <v>1.9453924914675767E-2</v>
      </c>
      <c r="X20" s="16">
        <v>24</v>
      </c>
      <c r="Y20" s="17">
        <v>50</v>
      </c>
      <c r="Z20" s="17">
        <f t="shared" si="10"/>
        <v>74</v>
      </c>
      <c r="AA20" s="37">
        <f t="shared" si="11"/>
        <v>2.1681804863756225E-2</v>
      </c>
      <c r="AB20" s="16">
        <v>21</v>
      </c>
      <c r="AC20" s="17">
        <v>38</v>
      </c>
      <c r="AD20" s="17">
        <f t="shared" si="12"/>
        <v>59</v>
      </c>
      <c r="AE20" s="37">
        <f t="shared" si="13"/>
        <v>2.4800336275746113E-2</v>
      </c>
      <c r="AF20" s="16">
        <v>6</v>
      </c>
      <c r="AG20" s="17" t="s">
        <v>26</v>
      </c>
      <c r="AH20" s="17">
        <f t="shared" si="14"/>
        <v>6</v>
      </c>
      <c r="AI20" s="37">
        <f t="shared" si="15"/>
        <v>4.2134831460674156E-3</v>
      </c>
    </row>
    <row r="21" spans="2:35" s="25" customFormat="1" ht="12.5" x14ac:dyDescent="0.25">
      <c r="B21" s="15" t="s">
        <v>55</v>
      </c>
      <c r="C21" s="64" t="s">
        <v>56</v>
      </c>
      <c r="D21" s="16">
        <f t="shared" si="2"/>
        <v>328</v>
      </c>
      <c r="E21" s="17">
        <f t="shared" si="4"/>
        <v>1369</v>
      </c>
      <c r="F21" s="17">
        <f t="shared" si="3"/>
        <v>1697</v>
      </c>
      <c r="G21" s="37">
        <f t="shared" si="1"/>
        <v>8.5954515524489697E-2</v>
      </c>
      <c r="H21" s="32">
        <v>93</v>
      </c>
      <c r="I21" s="17">
        <v>283</v>
      </c>
      <c r="J21" s="17">
        <v>376</v>
      </c>
      <c r="K21" s="37">
        <v>0.12152553329023917</v>
      </c>
      <c r="L21" s="16">
        <v>65</v>
      </c>
      <c r="M21" s="17">
        <v>252</v>
      </c>
      <c r="N21" s="17">
        <v>317</v>
      </c>
      <c r="O21" s="37">
        <f t="shared" si="16"/>
        <v>9.8784668120909941E-2</v>
      </c>
      <c r="P21" s="16">
        <v>46</v>
      </c>
      <c r="Q21" s="17">
        <v>243</v>
      </c>
      <c r="R21" s="17">
        <f t="shared" si="6"/>
        <v>289</v>
      </c>
      <c r="S21" s="37">
        <f t="shared" si="7"/>
        <v>8.7735276259866421E-2</v>
      </c>
      <c r="T21" s="16">
        <v>19</v>
      </c>
      <c r="U21" s="17">
        <v>256</v>
      </c>
      <c r="V21" s="17">
        <f t="shared" si="8"/>
        <v>275</v>
      </c>
      <c r="W21" s="37">
        <f t="shared" si="9"/>
        <v>9.3856655290102384E-2</v>
      </c>
      <c r="X21" s="16">
        <v>43</v>
      </c>
      <c r="Y21" s="17">
        <v>166</v>
      </c>
      <c r="Z21" s="17">
        <f t="shared" si="10"/>
        <v>209</v>
      </c>
      <c r="AA21" s="37">
        <f t="shared" si="11"/>
        <v>6.1236448871960156E-2</v>
      </c>
      <c r="AB21" s="16">
        <v>34</v>
      </c>
      <c r="AC21" s="17">
        <v>152</v>
      </c>
      <c r="AD21" s="17">
        <f t="shared" si="12"/>
        <v>186</v>
      </c>
      <c r="AE21" s="37">
        <f t="shared" si="13"/>
        <v>7.8184110970996215E-2</v>
      </c>
      <c r="AF21" s="16">
        <v>28</v>
      </c>
      <c r="AG21" s="17">
        <v>17</v>
      </c>
      <c r="AH21" s="17">
        <f t="shared" si="14"/>
        <v>45</v>
      </c>
      <c r="AI21" s="37">
        <f t="shared" si="15"/>
        <v>3.1601123595505619E-2</v>
      </c>
    </row>
    <row r="22" spans="2:35" s="25" customFormat="1" ht="12.5" x14ac:dyDescent="0.25">
      <c r="B22" s="15" t="s">
        <v>57</v>
      </c>
      <c r="C22" s="64" t="s">
        <v>58</v>
      </c>
      <c r="D22" s="16">
        <f t="shared" si="2"/>
        <v>119</v>
      </c>
      <c r="E22" s="17">
        <f t="shared" si="4"/>
        <v>264</v>
      </c>
      <c r="F22" s="17">
        <f t="shared" si="3"/>
        <v>383</v>
      </c>
      <c r="G22" s="37">
        <f t="shared" si="1"/>
        <v>1.939928075773692E-2</v>
      </c>
      <c r="H22" s="32">
        <v>6</v>
      </c>
      <c r="I22" s="17">
        <v>32</v>
      </c>
      <c r="J22" s="17">
        <v>38</v>
      </c>
      <c r="K22" s="37">
        <v>1.2281835811247576E-2</v>
      </c>
      <c r="L22" s="16">
        <v>5</v>
      </c>
      <c r="M22" s="17" t="s">
        <v>26</v>
      </c>
      <c r="N22" s="17">
        <v>5</v>
      </c>
      <c r="O22" s="37">
        <f t="shared" si="16"/>
        <v>1.5581177937052041E-3</v>
      </c>
      <c r="P22" s="16">
        <v>17</v>
      </c>
      <c r="Q22" s="17">
        <v>40</v>
      </c>
      <c r="R22" s="17">
        <f t="shared" si="6"/>
        <v>57</v>
      </c>
      <c r="S22" s="37">
        <f t="shared" si="7"/>
        <v>1.7304189435336976E-2</v>
      </c>
      <c r="T22" s="16">
        <v>14</v>
      </c>
      <c r="U22" s="17">
        <v>61</v>
      </c>
      <c r="V22" s="17">
        <f t="shared" si="8"/>
        <v>75</v>
      </c>
      <c r="W22" s="37">
        <f t="shared" si="9"/>
        <v>2.5597269624573378E-2</v>
      </c>
      <c r="X22" s="16">
        <v>31</v>
      </c>
      <c r="Y22" s="17">
        <v>37</v>
      </c>
      <c r="Z22" s="17">
        <f t="shared" si="10"/>
        <v>68</v>
      </c>
      <c r="AA22" s="37">
        <f t="shared" si="11"/>
        <v>1.9923820685613828E-2</v>
      </c>
      <c r="AB22" s="16">
        <v>33</v>
      </c>
      <c r="AC22" s="17">
        <v>64</v>
      </c>
      <c r="AD22" s="17">
        <f t="shared" si="12"/>
        <v>97</v>
      </c>
      <c r="AE22" s="37">
        <f t="shared" si="13"/>
        <v>4.0773434216057169E-2</v>
      </c>
      <c r="AF22" s="16">
        <v>13</v>
      </c>
      <c r="AG22" s="17">
        <v>30</v>
      </c>
      <c r="AH22" s="17">
        <f t="shared" si="14"/>
        <v>43</v>
      </c>
      <c r="AI22" s="37">
        <f t="shared" si="15"/>
        <v>3.0196629213483147E-2</v>
      </c>
    </row>
    <row r="23" spans="2:35" s="25" customFormat="1" ht="12.5" x14ac:dyDescent="0.25">
      <c r="B23" s="15" t="s">
        <v>59</v>
      </c>
      <c r="C23" s="64" t="s">
        <v>60</v>
      </c>
      <c r="D23" s="16">
        <f t="shared" si="2"/>
        <v>199</v>
      </c>
      <c r="E23" s="17">
        <f t="shared" si="4"/>
        <v>493</v>
      </c>
      <c r="F23" s="17">
        <f t="shared" si="3"/>
        <v>692</v>
      </c>
      <c r="G23" s="37">
        <f t="shared" si="1"/>
        <v>3.5050397609279235E-2</v>
      </c>
      <c r="H23" s="32">
        <v>28</v>
      </c>
      <c r="I23" s="17">
        <v>78</v>
      </c>
      <c r="J23" s="17">
        <v>106</v>
      </c>
      <c r="K23" s="37">
        <v>3.4259857789269557E-2</v>
      </c>
      <c r="L23" s="16">
        <v>19</v>
      </c>
      <c r="M23" s="17">
        <v>114</v>
      </c>
      <c r="N23" s="17">
        <v>133</v>
      </c>
      <c r="O23" s="37">
        <f t="shared" si="16"/>
        <v>4.1445933312558428E-2</v>
      </c>
      <c r="P23" s="16">
        <v>33</v>
      </c>
      <c r="Q23" s="17">
        <v>56</v>
      </c>
      <c r="R23" s="17">
        <f t="shared" si="6"/>
        <v>89</v>
      </c>
      <c r="S23" s="37">
        <f t="shared" si="7"/>
        <v>2.7018822100789312E-2</v>
      </c>
      <c r="T23" s="16">
        <v>44</v>
      </c>
      <c r="U23" s="17">
        <v>54</v>
      </c>
      <c r="V23" s="17">
        <f t="shared" si="8"/>
        <v>98</v>
      </c>
      <c r="W23" s="37">
        <f t="shared" si="9"/>
        <v>3.3447098976109216E-2</v>
      </c>
      <c r="X23" s="16">
        <v>30</v>
      </c>
      <c r="Y23" s="17">
        <v>74</v>
      </c>
      <c r="Z23" s="17">
        <f t="shared" si="10"/>
        <v>104</v>
      </c>
      <c r="AA23" s="37">
        <f t="shared" si="11"/>
        <v>3.0471725754468208E-2</v>
      </c>
      <c r="AB23" s="16">
        <v>38</v>
      </c>
      <c r="AC23" s="17">
        <v>77</v>
      </c>
      <c r="AD23" s="17">
        <f t="shared" si="12"/>
        <v>115</v>
      </c>
      <c r="AE23" s="37">
        <f t="shared" si="13"/>
        <v>4.8339638503572931E-2</v>
      </c>
      <c r="AF23" s="16">
        <v>7</v>
      </c>
      <c r="AG23" s="17">
        <v>40</v>
      </c>
      <c r="AH23" s="17">
        <f t="shared" si="14"/>
        <v>47</v>
      </c>
      <c r="AI23" s="37">
        <f t="shared" si="15"/>
        <v>3.3005617977528087E-2</v>
      </c>
    </row>
    <row r="24" spans="2:35" s="25" customFormat="1" ht="12.5" x14ac:dyDescent="0.25">
      <c r="B24" s="15" t="s">
        <v>61</v>
      </c>
      <c r="C24" s="64" t="s">
        <v>62</v>
      </c>
      <c r="D24" s="16">
        <f t="shared" si="2"/>
        <v>34</v>
      </c>
      <c r="E24" s="17">
        <f t="shared" si="4"/>
        <v>30</v>
      </c>
      <c r="F24" s="17">
        <f t="shared" si="3"/>
        <v>64</v>
      </c>
      <c r="G24" s="37">
        <f t="shared" si="1"/>
        <v>3.2416552702223575E-3</v>
      </c>
      <c r="H24" s="32">
        <v>2</v>
      </c>
      <c r="I24" s="17" t="s">
        <v>26</v>
      </c>
      <c r="J24" s="17">
        <v>2</v>
      </c>
      <c r="K24" s="37">
        <v>6.4641241111829345E-4</v>
      </c>
      <c r="L24" s="16" t="s">
        <v>26</v>
      </c>
      <c r="M24" s="17" t="s">
        <v>26</v>
      </c>
      <c r="N24" s="17" t="s">
        <v>26</v>
      </c>
      <c r="O24" s="37" t="s">
        <v>26</v>
      </c>
      <c r="P24" s="16">
        <v>28</v>
      </c>
      <c r="Q24" s="17" t="s">
        <v>26</v>
      </c>
      <c r="R24" s="17">
        <f t="shared" si="6"/>
        <v>28</v>
      </c>
      <c r="S24" s="37">
        <f t="shared" si="7"/>
        <v>8.5003035822707948E-3</v>
      </c>
      <c r="T24" s="16">
        <v>4</v>
      </c>
      <c r="U24" s="17" t="s">
        <v>26</v>
      </c>
      <c r="V24" s="17">
        <f t="shared" si="8"/>
        <v>4</v>
      </c>
      <c r="W24" s="37">
        <f t="shared" si="9"/>
        <v>1.3651877133105802E-3</v>
      </c>
      <c r="X24" s="16" t="s">
        <v>26</v>
      </c>
      <c r="Y24" s="17">
        <v>25</v>
      </c>
      <c r="Z24" s="17">
        <f t="shared" si="10"/>
        <v>25</v>
      </c>
      <c r="AA24" s="37">
        <f t="shared" si="11"/>
        <v>7.3249340755933198E-3</v>
      </c>
      <c r="AB24" s="16" t="s">
        <v>26</v>
      </c>
      <c r="AC24" s="17">
        <v>5</v>
      </c>
      <c r="AD24" s="17">
        <f t="shared" si="12"/>
        <v>5</v>
      </c>
      <c r="AE24" s="37">
        <f t="shared" si="13"/>
        <v>2.101723413198823E-3</v>
      </c>
      <c r="AF24" s="16" t="s">
        <v>26</v>
      </c>
      <c r="AG24" s="17" t="s">
        <v>26</v>
      </c>
      <c r="AH24" s="17" t="s">
        <v>26</v>
      </c>
      <c r="AI24" s="37" t="s">
        <v>26</v>
      </c>
    </row>
    <row r="25" spans="2:35" s="25" customFormat="1" ht="12.5" x14ac:dyDescent="0.25">
      <c r="B25" s="15" t="s">
        <v>63</v>
      </c>
      <c r="C25" s="64" t="s">
        <v>64</v>
      </c>
      <c r="D25" s="16">
        <f t="shared" si="2"/>
        <v>77</v>
      </c>
      <c r="E25" s="17">
        <f t="shared" si="4"/>
        <v>36</v>
      </c>
      <c r="F25" s="17">
        <f t="shared" si="3"/>
        <v>113</v>
      </c>
      <c r="G25" s="37">
        <f t="shared" si="1"/>
        <v>5.7235475864863498E-3</v>
      </c>
      <c r="H25" s="32">
        <v>4</v>
      </c>
      <c r="I25" s="17" t="s">
        <v>26</v>
      </c>
      <c r="J25" s="17">
        <v>4</v>
      </c>
      <c r="K25" s="37">
        <v>1.2928248222365869E-3</v>
      </c>
      <c r="L25" s="16">
        <v>14</v>
      </c>
      <c r="M25" s="17">
        <v>8</v>
      </c>
      <c r="N25" s="17">
        <v>22</v>
      </c>
      <c r="O25" s="37">
        <f>N25/$N$55</f>
        <v>6.8557182923028983E-3</v>
      </c>
      <c r="P25" s="16">
        <v>17</v>
      </c>
      <c r="Q25" s="17">
        <v>14</v>
      </c>
      <c r="R25" s="17">
        <f t="shared" si="6"/>
        <v>31</v>
      </c>
      <c r="S25" s="37">
        <f t="shared" si="7"/>
        <v>9.4110503946569519E-3</v>
      </c>
      <c r="T25" s="16">
        <v>13</v>
      </c>
      <c r="U25" s="17">
        <v>12</v>
      </c>
      <c r="V25" s="17">
        <f t="shared" si="8"/>
        <v>25</v>
      </c>
      <c r="W25" s="37">
        <f t="shared" si="9"/>
        <v>8.5324232081911266E-3</v>
      </c>
      <c r="X25" s="16">
        <v>21</v>
      </c>
      <c r="Y25" s="17" t="s">
        <v>26</v>
      </c>
      <c r="Z25" s="17">
        <f t="shared" si="10"/>
        <v>21</v>
      </c>
      <c r="AA25" s="37">
        <f t="shared" si="11"/>
        <v>6.1529446234983888E-3</v>
      </c>
      <c r="AB25" s="16">
        <v>8</v>
      </c>
      <c r="AC25" s="17">
        <v>2</v>
      </c>
      <c r="AD25" s="17">
        <f t="shared" si="12"/>
        <v>10</v>
      </c>
      <c r="AE25" s="37">
        <f t="shared" si="13"/>
        <v>4.2034468263976461E-3</v>
      </c>
      <c r="AF25" s="16" t="s">
        <v>26</v>
      </c>
      <c r="AG25" s="17" t="s">
        <v>26</v>
      </c>
      <c r="AH25" s="17" t="s">
        <v>26</v>
      </c>
      <c r="AI25" s="37" t="s">
        <v>26</v>
      </c>
    </row>
    <row r="26" spans="2:35" s="25" customFormat="1" ht="12.5" x14ac:dyDescent="0.25">
      <c r="B26" s="15" t="s">
        <v>65</v>
      </c>
      <c r="C26" s="64" t="s">
        <v>66</v>
      </c>
      <c r="D26" s="16" t="s">
        <v>26</v>
      </c>
      <c r="E26" s="17">
        <f t="shared" si="4"/>
        <v>50</v>
      </c>
      <c r="F26" s="17">
        <f t="shared" si="3"/>
        <v>50</v>
      </c>
      <c r="G26" s="37">
        <f t="shared" si="1"/>
        <v>2.5325431798612166E-3</v>
      </c>
      <c r="H26" s="32" t="s">
        <v>26</v>
      </c>
      <c r="I26" s="17">
        <v>5</v>
      </c>
      <c r="J26" s="17">
        <v>5</v>
      </c>
      <c r="K26" s="37">
        <v>1.6160310277957336E-3</v>
      </c>
      <c r="L26" s="16" t="s">
        <v>26</v>
      </c>
      <c r="M26" s="17">
        <v>14</v>
      </c>
      <c r="N26" s="17">
        <v>14</v>
      </c>
      <c r="O26" s="37">
        <f>N26/$N$55</f>
        <v>4.3627298223745713E-3</v>
      </c>
      <c r="P26" s="16" t="s">
        <v>26</v>
      </c>
      <c r="Q26" s="17">
        <v>16</v>
      </c>
      <c r="R26" s="17">
        <f t="shared" si="6"/>
        <v>16</v>
      </c>
      <c r="S26" s="37">
        <f t="shared" si="7"/>
        <v>4.8573163327261691E-3</v>
      </c>
      <c r="T26" s="16" t="s">
        <v>26</v>
      </c>
      <c r="U26" s="17">
        <v>15</v>
      </c>
      <c r="V26" s="17">
        <f t="shared" si="8"/>
        <v>15</v>
      </c>
      <c r="W26" s="37">
        <f t="shared" si="9"/>
        <v>5.1194539249146756E-3</v>
      </c>
      <c r="X26" s="16" t="s">
        <v>26</v>
      </c>
      <c r="Y26" s="17" t="s">
        <v>26</v>
      </c>
      <c r="Z26" s="17" t="s">
        <v>26</v>
      </c>
      <c r="AA26" s="37" t="s">
        <v>26</v>
      </c>
      <c r="AB26" s="16" t="s">
        <v>26</v>
      </c>
      <c r="AC26" s="17" t="s">
        <v>26</v>
      </c>
      <c r="AD26" s="17" t="s">
        <v>26</v>
      </c>
      <c r="AE26" s="37" t="s">
        <v>26</v>
      </c>
      <c r="AF26" s="16" t="s">
        <v>26</v>
      </c>
      <c r="AG26" s="17" t="s">
        <v>26</v>
      </c>
      <c r="AH26" s="17" t="s">
        <v>26</v>
      </c>
      <c r="AI26" s="37" t="s">
        <v>26</v>
      </c>
    </row>
    <row r="27" spans="2:35" s="25" customFormat="1" ht="12.5" x14ac:dyDescent="0.25">
      <c r="B27" s="15" t="s">
        <v>67</v>
      </c>
      <c r="C27" s="64" t="s">
        <v>68</v>
      </c>
      <c r="D27" s="16">
        <f>SUM(H27,L27,P27,T27,X27,AB27,AF27)</f>
        <v>358</v>
      </c>
      <c r="E27" s="17">
        <f t="shared" si="4"/>
        <v>768</v>
      </c>
      <c r="F27" s="17">
        <f t="shared" si="3"/>
        <v>1126</v>
      </c>
      <c r="G27" s="37">
        <f t="shared" si="1"/>
        <v>5.7032872410474597E-2</v>
      </c>
      <c r="H27" s="32">
        <v>66</v>
      </c>
      <c r="I27" s="17">
        <v>98</v>
      </c>
      <c r="J27" s="17">
        <v>164</v>
      </c>
      <c r="K27" s="37">
        <v>5.3005817711700064E-2</v>
      </c>
      <c r="L27" s="16">
        <v>51</v>
      </c>
      <c r="M27" s="17">
        <v>154</v>
      </c>
      <c r="N27" s="17">
        <v>205</v>
      </c>
      <c r="O27" s="37">
        <f>N27/$N$55</f>
        <v>6.3882829541913363E-2</v>
      </c>
      <c r="P27" s="16">
        <v>93</v>
      </c>
      <c r="Q27" s="17">
        <v>160</v>
      </c>
      <c r="R27" s="17">
        <f t="shared" si="6"/>
        <v>253</v>
      </c>
      <c r="S27" s="37">
        <f t="shared" si="7"/>
        <v>7.6806314511232543E-2</v>
      </c>
      <c r="T27" s="16">
        <v>46</v>
      </c>
      <c r="U27" s="17">
        <v>140</v>
      </c>
      <c r="V27" s="17">
        <f t="shared" si="8"/>
        <v>186</v>
      </c>
      <c r="W27" s="37">
        <f t="shared" si="9"/>
        <v>6.3481228668941986E-2</v>
      </c>
      <c r="X27" s="16">
        <v>56</v>
      </c>
      <c r="Y27" s="17">
        <v>131</v>
      </c>
      <c r="Z27" s="17">
        <f>SUM(X27:Y27)</f>
        <v>187</v>
      </c>
      <c r="AA27" s="37">
        <f>Z27/$Z$55</f>
        <v>5.4790506885438031E-2</v>
      </c>
      <c r="AB27" s="16">
        <v>37</v>
      </c>
      <c r="AC27" s="17">
        <v>62</v>
      </c>
      <c r="AD27" s="17">
        <f>SUM(AB27:AC27)</f>
        <v>99</v>
      </c>
      <c r="AE27" s="37">
        <f>AD27/$AD$55</f>
        <v>4.1614123581336697E-2</v>
      </c>
      <c r="AF27" s="16">
        <v>9</v>
      </c>
      <c r="AG27" s="17">
        <v>23</v>
      </c>
      <c r="AH27" s="17">
        <f>SUM(AF27:AG27)</f>
        <v>32</v>
      </c>
      <c r="AI27" s="37">
        <f>AH27/$AH$55</f>
        <v>2.247191011235955E-2</v>
      </c>
    </row>
    <row r="28" spans="2:35" s="25" customFormat="1" ht="12.5" x14ac:dyDescent="0.25">
      <c r="B28" s="15" t="s">
        <v>69</v>
      </c>
      <c r="C28" s="64" t="s">
        <v>70</v>
      </c>
      <c r="D28" s="16">
        <f>SUM(H28,L28,P28,T28,X28,AB28,AF28)</f>
        <v>2</v>
      </c>
      <c r="E28" s="17" t="s">
        <v>26</v>
      </c>
      <c r="F28" s="17">
        <f t="shared" si="3"/>
        <v>2</v>
      </c>
      <c r="G28" s="37">
        <f t="shared" si="1"/>
        <v>1.0130172719444867E-4</v>
      </c>
      <c r="H28" s="32">
        <v>2</v>
      </c>
      <c r="I28" s="17" t="s">
        <v>26</v>
      </c>
      <c r="J28" s="17">
        <v>2</v>
      </c>
      <c r="K28" s="37">
        <v>6.4641241111829345E-4</v>
      </c>
      <c r="L28" s="16" t="s">
        <v>26</v>
      </c>
      <c r="M28" s="17" t="s">
        <v>26</v>
      </c>
      <c r="N28" s="17" t="s">
        <v>26</v>
      </c>
      <c r="O28" s="37" t="s">
        <v>26</v>
      </c>
      <c r="P28" s="16" t="s">
        <v>26</v>
      </c>
      <c r="Q28" s="17" t="s">
        <v>26</v>
      </c>
      <c r="R28" s="17" t="s">
        <v>26</v>
      </c>
      <c r="S28" s="37" t="s">
        <v>26</v>
      </c>
      <c r="T28" s="16" t="s">
        <v>26</v>
      </c>
      <c r="U28" s="17" t="s">
        <v>26</v>
      </c>
      <c r="V28" s="17" t="s">
        <v>26</v>
      </c>
      <c r="W28" s="37" t="s">
        <v>26</v>
      </c>
      <c r="X28" s="16" t="s">
        <v>26</v>
      </c>
      <c r="Y28" s="17" t="s">
        <v>26</v>
      </c>
      <c r="Z28" s="17" t="s">
        <v>26</v>
      </c>
      <c r="AA28" s="37" t="s">
        <v>26</v>
      </c>
      <c r="AB28" s="16" t="s">
        <v>26</v>
      </c>
      <c r="AC28" s="17" t="s">
        <v>26</v>
      </c>
      <c r="AD28" s="17" t="s">
        <v>26</v>
      </c>
      <c r="AE28" s="37" t="s">
        <v>26</v>
      </c>
      <c r="AF28" s="16" t="s">
        <v>26</v>
      </c>
      <c r="AG28" s="17" t="s">
        <v>26</v>
      </c>
      <c r="AH28" s="17" t="s">
        <v>26</v>
      </c>
      <c r="AI28" s="37" t="s">
        <v>26</v>
      </c>
    </row>
    <row r="29" spans="2:35" s="25" customFormat="1" ht="12.5" x14ac:dyDescent="0.25">
      <c r="B29" s="18" t="s">
        <v>71</v>
      </c>
      <c r="C29" s="64" t="s">
        <v>72</v>
      </c>
      <c r="D29" s="16" t="s">
        <v>26</v>
      </c>
      <c r="E29" s="17">
        <f>SUM(I29,M29,Q29,U29,Y29,AC29,AG29)</f>
        <v>10</v>
      </c>
      <c r="F29" s="17">
        <f t="shared" si="3"/>
        <v>10</v>
      </c>
      <c r="G29" s="37">
        <f t="shared" si="1"/>
        <v>5.0650863597224332E-4</v>
      </c>
      <c r="H29" s="32" t="s">
        <v>26</v>
      </c>
      <c r="I29" s="17" t="s">
        <v>26</v>
      </c>
      <c r="J29" s="17" t="s">
        <v>26</v>
      </c>
      <c r="K29" s="37" t="s">
        <v>26</v>
      </c>
      <c r="L29" s="16" t="s">
        <v>26</v>
      </c>
      <c r="M29" s="17" t="s">
        <v>26</v>
      </c>
      <c r="N29" s="17" t="s">
        <v>26</v>
      </c>
      <c r="O29" s="37" t="s">
        <v>26</v>
      </c>
      <c r="P29" s="16" t="s">
        <v>26</v>
      </c>
      <c r="Q29" s="17" t="s">
        <v>26</v>
      </c>
      <c r="R29" s="17" t="s">
        <v>26</v>
      </c>
      <c r="S29" s="37" t="s">
        <v>26</v>
      </c>
      <c r="T29" s="16" t="s">
        <v>26</v>
      </c>
      <c r="U29" s="17">
        <v>10</v>
      </c>
      <c r="V29" s="17">
        <f>SUM(T29:U29)</f>
        <v>10</v>
      </c>
      <c r="W29" s="37">
        <f>V29/$V$55</f>
        <v>3.4129692832764505E-3</v>
      </c>
      <c r="X29" s="16" t="s">
        <v>26</v>
      </c>
      <c r="Y29" s="17" t="s">
        <v>26</v>
      </c>
      <c r="Z29" s="17" t="s">
        <v>26</v>
      </c>
      <c r="AA29" s="37" t="s">
        <v>26</v>
      </c>
      <c r="AB29" s="16" t="s">
        <v>26</v>
      </c>
      <c r="AC29" s="17" t="s">
        <v>26</v>
      </c>
      <c r="AD29" s="17" t="s">
        <v>26</v>
      </c>
      <c r="AE29" s="37" t="s">
        <v>26</v>
      </c>
      <c r="AF29" s="16" t="s">
        <v>26</v>
      </c>
      <c r="AG29" s="17" t="s">
        <v>26</v>
      </c>
      <c r="AH29" s="17" t="s">
        <v>26</v>
      </c>
      <c r="AI29" s="37" t="s">
        <v>26</v>
      </c>
    </row>
    <row r="30" spans="2:35" s="25" customFormat="1" ht="12.5" x14ac:dyDescent="0.25">
      <c r="B30" s="15" t="s">
        <v>73</v>
      </c>
      <c r="C30" s="64" t="s">
        <v>74</v>
      </c>
      <c r="D30" s="16">
        <f t="shared" ref="D30:D37" si="17">SUM(H30,L30,P30,T30,X30,AB30,AF30)</f>
        <v>99</v>
      </c>
      <c r="E30" s="17">
        <f>SUM(I30,M30,Q30,U30,Y30,AC30,AG30)</f>
        <v>225</v>
      </c>
      <c r="F30" s="17">
        <f t="shared" si="3"/>
        <v>324</v>
      </c>
      <c r="G30" s="37">
        <f t="shared" si="1"/>
        <v>1.6410879805500683E-2</v>
      </c>
      <c r="H30" s="32">
        <v>25</v>
      </c>
      <c r="I30" s="17">
        <v>23</v>
      </c>
      <c r="J30" s="17">
        <v>48</v>
      </c>
      <c r="K30" s="37">
        <v>1.5513897866839044E-2</v>
      </c>
      <c r="L30" s="16">
        <v>5</v>
      </c>
      <c r="M30" s="17">
        <v>39</v>
      </c>
      <c r="N30" s="17">
        <v>44</v>
      </c>
      <c r="O30" s="37">
        <f>N30/$N$55</f>
        <v>1.3711436584605797E-2</v>
      </c>
      <c r="P30" s="16">
        <v>8</v>
      </c>
      <c r="Q30" s="17">
        <v>30</v>
      </c>
      <c r="R30" s="17">
        <f>SUM(P30:Q30)</f>
        <v>38</v>
      </c>
      <c r="S30" s="37">
        <f>R30/$R$55</f>
        <v>1.1536126290224651E-2</v>
      </c>
      <c r="T30" s="16">
        <v>20</v>
      </c>
      <c r="U30" s="17">
        <v>50</v>
      </c>
      <c r="V30" s="17">
        <f>SUM(T30:U30)</f>
        <v>70</v>
      </c>
      <c r="W30" s="37">
        <f>V30/$V$55</f>
        <v>2.3890784982935155E-2</v>
      </c>
      <c r="X30" s="16">
        <v>25</v>
      </c>
      <c r="Y30" s="17">
        <v>52</v>
      </c>
      <c r="Z30" s="17">
        <f t="shared" ref="Z30:Z35" si="18">SUM(X30:Y30)</f>
        <v>77</v>
      </c>
      <c r="AA30" s="37">
        <f t="shared" ref="AA30:AA35" si="19">Z30/$Z$55</f>
        <v>2.2560796952827426E-2</v>
      </c>
      <c r="AB30" s="16">
        <v>8</v>
      </c>
      <c r="AC30" s="17">
        <v>12</v>
      </c>
      <c r="AD30" s="17">
        <f>SUM(AB30:AC30)</f>
        <v>20</v>
      </c>
      <c r="AE30" s="37">
        <f>AD30/$AD$55</f>
        <v>8.4068936527952921E-3</v>
      </c>
      <c r="AF30" s="16">
        <v>8</v>
      </c>
      <c r="AG30" s="17">
        <v>19</v>
      </c>
      <c r="AH30" s="17">
        <f>SUM(AF30:AG30)</f>
        <v>27</v>
      </c>
      <c r="AI30" s="37">
        <f>AH30/$AH$55</f>
        <v>1.8960674157303372E-2</v>
      </c>
    </row>
    <row r="31" spans="2:35" s="25" customFormat="1" ht="12.5" x14ac:dyDescent="0.25">
      <c r="B31" s="15" t="s">
        <v>75</v>
      </c>
      <c r="C31" s="64" t="s">
        <v>76</v>
      </c>
      <c r="D31" s="16">
        <f t="shared" si="17"/>
        <v>7</v>
      </c>
      <c r="E31" s="17" t="s">
        <v>26</v>
      </c>
      <c r="F31" s="17">
        <f t="shared" si="3"/>
        <v>7</v>
      </c>
      <c r="G31" s="37">
        <f t="shared" si="1"/>
        <v>3.5455604518057034E-4</v>
      </c>
      <c r="H31" s="32" t="s">
        <v>26</v>
      </c>
      <c r="I31" s="17" t="s">
        <v>26</v>
      </c>
      <c r="J31" s="17" t="s">
        <v>26</v>
      </c>
      <c r="K31" s="37" t="s">
        <v>26</v>
      </c>
      <c r="L31" s="16" t="s">
        <v>26</v>
      </c>
      <c r="M31" s="17" t="s">
        <v>26</v>
      </c>
      <c r="N31" s="17" t="s">
        <v>26</v>
      </c>
      <c r="O31" s="37" t="s">
        <v>26</v>
      </c>
      <c r="P31" s="16" t="s">
        <v>26</v>
      </c>
      <c r="Q31" s="17" t="s">
        <v>26</v>
      </c>
      <c r="R31" s="17" t="s">
        <v>26</v>
      </c>
      <c r="S31" s="37" t="s">
        <v>26</v>
      </c>
      <c r="T31" s="16" t="s">
        <v>26</v>
      </c>
      <c r="U31" s="17" t="s">
        <v>26</v>
      </c>
      <c r="V31" s="17" t="s">
        <v>26</v>
      </c>
      <c r="W31" s="37" t="s">
        <v>26</v>
      </c>
      <c r="X31" s="16">
        <v>7</v>
      </c>
      <c r="Y31" s="17" t="s">
        <v>26</v>
      </c>
      <c r="Z31" s="17">
        <f t="shared" si="18"/>
        <v>7</v>
      </c>
      <c r="AA31" s="37">
        <f t="shared" si="19"/>
        <v>2.0509815411661296E-3</v>
      </c>
      <c r="AB31" s="16" t="s">
        <v>26</v>
      </c>
      <c r="AC31" s="17" t="s">
        <v>26</v>
      </c>
      <c r="AD31" s="17" t="s">
        <v>26</v>
      </c>
      <c r="AE31" s="37" t="s">
        <v>26</v>
      </c>
      <c r="AF31" s="16" t="s">
        <v>26</v>
      </c>
      <c r="AG31" s="17" t="s">
        <v>26</v>
      </c>
      <c r="AH31" s="17" t="s">
        <v>26</v>
      </c>
      <c r="AI31" s="37" t="s">
        <v>26</v>
      </c>
    </row>
    <row r="32" spans="2:35" s="25" customFormat="1" ht="12.5" x14ac:dyDescent="0.25">
      <c r="B32" s="15" t="s">
        <v>77</v>
      </c>
      <c r="C32" s="64" t="s">
        <v>78</v>
      </c>
      <c r="D32" s="16">
        <f t="shared" si="17"/>
        <v>6</v>
      </c>
      <c r="E32" s="17" t="s">
        <v>26</v>
      </c>
      <c r="F32" s="17">
        <f t="shared" si="3"/>
        <v>6</v>
      </c>
      <c r="G32" s="37">
        <f t="shared" si="1"/>
        <v>3.03905181583346E-4</v>
      </c>
      <c r="H32" s="32" t="s">
        <v>26</v>
      </c>
      <c r="I32" s="17" t="s">
        <v>26</v>
      </c>
      <c r="J32" s="17" t="s">
        <v>26</v>
      </c>
      <c r="K32" s="37" t="s">
        <v>26</v>
      </c>
      <c r="L32" s="16" t="s">
        <v>26</v>
      </c>
      <c r="M32" s="17" t="s">
        <v>26</v>
      </c>
      <c r="N32" s="17" t="s">
        <v>26</v>
      </c>
      <c r="O32" s="37" t="s">
        <v>26</v>
      </c>
      <c r="P32" s="16" t="s">
        <v>26</v>
      </c>
      <c r="Q32" s="17" t="s">
        <v>26</v>
      </c>
      <c r="R32" s="17" t="s">
        <v>26</v>
      </c>
      <c r="S32" s="37" t="s">
        <v>26</v>
      </c>
      <c r="T32" s="16">
        <v>3</v>
      </c>
      <c r="U32" s="17" t="s">
        <v>26</v>
      </c>
      <c r="V32" s="17">
        <f>SUM(T32:U32)</f>
        <v>3</v>
      </c>
      <c r="W32" s="37">
        <f>V32/$V$55</f>
        <v>1.0238907849829352E-3</v>
      </c>
      <c r="X32" s="16">
        <v>3</v>
      </c>
      <c r="Y32" s="17" t="s">
        <v>26</v>
      </c>
      <c r="Z32" s="17">
        <f t="shared" si="18"/>
        <v>3</v>
      </c>
      <c r="AA32" s="37">
        <f t="shared" si="19"/>
        <v>8.7899208907119832E-4</v>
      </c>
      <c r="AB32" s="16" t="s">
        <v>26</v>
      </c>
      <c r="AC32" s="17" t="s">
        <v>26</v>
      </c>
      <c r="AD32" s="17" t="s">
        <v>26</v>
      </c>
      <c r="AE32" s="37" t="s">
        <v>26</v>
      </c>
      <c r="AF32" s="16" t="s">
        <v>26</v>
      </c>
      <c r="AG32" s="17" t="s">
        <v>26</v>
      </c>
      <c r="AH32" s="17" t="s">
        <v>26</v>
      </c>
      <c r="AI32" s="37" t="s">
        <v>26</v>
      </c>
    </row>
    <row r="33" spans="2:35" s="25" customFormat="1" ht="12.5" x14ac:dyDescent="0.25">
      <c r="B33" s="15" t="s">
        <v>79</v>
      </c>
      <c r="C33" s="64" t="s">
        <v>80</v>
      </c>
      <c r="D33" s="16">
        <f t="shared" si="17"/>
        <v>73</v>
      </c>
      <c r="E33" s="17">
        <f t="shared" ref="E33:E54" si="20">SUM(I33,M33,Q33,U33,Y33,AC33,AG33)</f>
        <v>201</v>
      </c>
      <c r="F33" s="17">
        <f t="shared" si="3"/>
        <v>274</v>
      </c>
      <c r="G33" s="37">
        <f t="shared" si="1"/>
        <v>1.3878336625639467E-2</v>
      </c>
      <c r="H33" s="32">
        <v>14</v>
      </c>
      <c r="I33" s="17">
        <v>38</v>
      </c>
      <c r="J33" s="17">
        <v>52</v>
      </c>
      <c r="K33" s="37">
        <v>1.680672268907563E-2</v>
      </c>
      <c r="L33" s="16">
        <v>7</v>
      </c>
      <c r="M33" s="17">
        <v>37</v>
      </c>
      <c r="N33" s="17">
        <v>44</v>
      </c>
      <c r="O33" s="37">
        <f>N33/$N$55</f>
        <v>1.3711436584605797E-2</v>
      </c>
      <c r="P33" s="16">
        <v>8</v>
      </c>
      <c r="Q33" s="17">
        <v>17</v>
      </c>
      <c r="R33" s="17">
        <f t="shared" ref="R33:R38" si="21">SUM(P33:Q33)</f>
        <v>25</v>
      </c>
      <c r="S33" s="37">
        <f t="shared" ref="S33:S38" si="22">R33/$R$55</f>
        <v>7.5895567698846386E-3</v>
      </c>
      <c r="T33" s="16">
        <v>9</v>
      </c>
      <c r="U33" s="17">
        <v>43</v>
      </c>
      <c r="V33" s="17">
        <f>SUM(T33:U33)</f>
        <v>52</v>
      </c>
      <c r="W33" s="37">
        <f>V33/$V$55</f>
        <v>1.7747440273037544E-2</v>
      </c>
      <c r="X33" s="16">
        <v>13</v>
      </c>
      <c r="Y33" s="17">
        <v>42</v>
      </c>
      <c r="Z33" s="17">
        <f t="shared" si="18"/>
        <v>55</v>
      </c>
      <c r="AA33" s="37">
        <f t="shared" si="19"/>
        <v>1.6114854966305305E-2</v>
      </c>
      <c r="AB33" s="16">
        <v>10</v>
      </c>
      <c r="AC33" s="17">
        <v>24</v>
      </c>
      <c r="AD33" s="17">
        <f>SUM(AB33:AC33)</f>
        <v>34</v>
      </c>
      <c r="AE33" s="37">
        <f>AD33/$AD$55</f>
        <v>1.4291719209751997E-2</v>
      </c>
      <c r="AF33" s="16">
        <v>12</v>
      </c>
      <c r="AG33" s="17" t="s">
        <v>26</v>
      </c>
      <c r="AH33" s="17">
        <f>SUM(AF33:AG33)</f>
        <v>12</v>
      </c>
      <c r="AI33" s="37">
        <f>AH33/$AH$55</f>
        <v>8.4269662921348312E-3</v>
      </c>
    </row>
    <row r="34" spans="2:35" s="25" customFormat="1" ht="12.5" x14ac:dyDescent="0.25">
      <c r="B34" s="15" t="s">
        <v>81</v>
      </c>
      <c r="C34" s="64" t="s">
        <v>82</v>
      </c>
      <c r="D34" s="16">
        <f t="shared" si="17"/>
        <v>50</v>
      </c>
      <c r="E34" s="17">
        <f t="shared" si="20"/>
        <v>141</v>
      </c>
      <c r="F34" s="17">
        <f t="shared" si="3"/>
        <v>191</v>
      </c>
      <c r="G34" s="37">
        <f t="shared" si="1"/>
        <v>9.6743149470698477E-3</v>
      </c>
      <c r="H34" s="32">
        <v>2</v>
      </c>
      <c r="I34" s="17">
        <v>17</v>
      </c>
      <c r="J34" s="17">
        <v>19</v>
      </c>
      <c r="K34" s="37">
        <v>6.1409179056237878E-3</v>
      </c>
      <c r="L34" s="16">
        <v>12</v>
      </c>
      <c r="M34" s="17">
        <v>35</v>
      </c>
      <c r="N34" s="17">
        <v>47</v>
      </c>
      <c r="O34" s="37">
        <f>N34/$N$55</f>
        <v>1.4646307260828918E-2</v>
      </c>
      <c r="P34" s="16">
        <v>2</v>
      </c>
      <c r="Q34" s="17">
        <v>23</v>
      </c>
      <c r="R34" s="17">
        <f t="shared" si="21"/>
        <v>25</v>
      </c>
      <c r="S34" s="37">
        <f t="shared" si="22"/>
        <v>7.5895567698846386E-3</v>
      </c>
      <c r="T34" s="16">
        <v>17</v>
      </c>
      <c r="U34" s="17">
        <v>8</v>
      </c>
      <c r="V34" s="17">
        <f>SUM(T34:U34)</f>
        <v>25</v>
      </c>
      <c r="W34" s="37">
        <f>V34/$V$55</f>
        <v>8.5324232081911266E-3</v>
      </c>
      <c r="X34" s="16">
        <v>10</v>
      </c>
      <c r="Y34" s="17">
        <v>13</v>
      </c>
      <c r="Z34" s="17">
        <f t="shared" si="18"/>
        <v>23</v>
      </c>
      <c r="AA34" s="37">
        <f t="shared" si="19"/>
        <v>6.7389393495458543E-3</v>
      </c>
      <c r="AB34" s="16">
        <v>7</v>
      </c>
      <c r="AC34" s="17">
        <v>35</v>
      </c>
      <c r="AD34" s="17">
        <f>SUM(AB34:AC34)</f>
        <v>42</v>
      </c>
      <c r="AE34" s="37">
        <f>AD34/$AD$55</f>
        <v>1.7654476670870115E-2</v>
      </c>
      <c r="AF34" s="16" t="s">
        <v>26</v>
      </c>
      <c r="AG34" s="17">
        <v>10</v>
      </c>
      <c r="AH34" s="17">
        <f>SUM(AF34:AG34)</f>
        <v>10</v>
      </c>
      <c r="AI34" s="37">
        <f>AH34/$AH$55</f>
        <v>7.0224719101123594E-3</v>
      </c>
    </row>
    <row r="35" spans="2:35" s="25" customFormat="1" ht="12.5" x14ac:dyDescent="0.25">
      <c r="B35" s="15" t="s">
        <v>83</v>
      </c>
      <c r="C35" s="64" t="s">
        <v>84</v>
      </c>
      <c r="D35" s="16">
        <f t="shared" si="17"/>
        <v>54</v>
      </c>
      <c r="E35" s="17">
        <f t="shared" si="20"/>
        <v>56</v>
      </c>
      <c r="F35" s="17">
        <f t="shared" si="3"/>
        <v>110</v>
      </c>
      <c r="G35" s="37">
        <f t="shared" si="1"/>
        <v>5.5715949956946769E-3</v>
      </c>
      <c r="H35" s="32">
        <v>9</v>
      </c>
      <c r="I35" s="17">
        <v>16</v>
      </c>
      <c r="J35" s="17">
        <v>25</v>
      </c>
      <c r="K35" s="37">
        <v>8.0801551389786692E-3</v>
      </c>
      <c r="L35" s="16">
        <v>12</v>
      </c>
      <c r="M35" s="17">
        <v>6</v>
      </c>
      <c r="N35" s="17">
        <v>18</v>
      </c>
      <c r="O35" s="37">
        <f>N35/$N$55</f>
        <v>5.6092240573387348E-3</v>
      </c>
      <c r="P35" s="16">
        <v>15</v>
      </c>
      <c r="Q35" s="17" t="s">
        <v>26</v>
      </c>
      <c r="R35" s="17">
        <f t="shared" si="21"/>
        <v>15</v>
      </c>
      <c r="S35" s="37">
        <f t="shared" si="22"/>
        <v>4.5537340619307837E-3</v>
      </c>
      <c r="T35" s="16" t="s">
        <v>26</v>
      </c>
      <c r="U35" s="17">
        <v>11</v>
      </c>
      <c r="V35" s="17">
        <f>SUM(T35:U35)</f>
        <v>11</v>
      </c>
      <c r="W35" s="37">
        <f>V35/$V$55</f>
        <v>3.7542662116040954E-3</v>
      </c>
      <c r="X35" s="16">
        <v>7</v>
      </c>
      <c r="Y35" s="17">
        <v>12</v>
      </c>
      <c r="Z35" s="17">
        <f t="shared" si="18"/>
        <v>19</v>
      </c>
      <c r="AA35" s="37">
        <f t="shared" si="19"/>
        <v>5.5669498974509233E-3</v>
      </c>
      <c r="AB35" s="16">
        <v>4</v>
      </c>
      <c r="AC35" s="17">
        <v>5</v>
      </c>
      <c r="AD35" s="17">
        <f>SUM(AB35:AC35)</f>
        <v>9</v>
      </c>
      <c r="AE35" s="37">
        <f>AD35/$AD$55</f>
        <v>3.7831021437578815E-3</v>
      </c>
      <c r="AF35" s="16">
        <v>7</v>
      </c>
      <c r="AG35" s="17">
        <v>6</v>
      </c>
      <c r="AH35" s="17">
        <f>SUM(AF35:AG35)</f>
        <v>13</v>
      </c>
      <c r="AI35" s="37">
        <f>AH35/$AH$55</f>
        <v>9.1292134831460672E-3</v>
      </c>
    </row>
    <row r="36" spans="2:35" s="25" customFormat="1" ht="12.5" x14ac:dyDescent="0.25">
      <c r="B36" s="15" t="s">
        <v>85</v>
      </c>
      <c r="C36" s="64" t="s">
        <v>86</v>
      </c>
      <c r="D36" s="16">
        <f t="shared" si="17"/>
        <v>17</v>
      </c>
      <c r="E36" s="17">
        <f t="shared" si="20"/>
        <v>80</v>
      </c>
      <c r="F36" s="17">
        <f t="shared" si="3"/>
        <v>97</v>
      </c>
      <c r="G36" s="37">
        <f t="shared" si="1"/>
        <v>4.9131337689307603E-3</v>
      </c>
      <c r="H36" s="32">
        <v>5</v>
      </c>
      <c r="I36" s="17">
        <v>6</v>
      </c>
      <c r="J36" s="17">
        <v>11</v>
      </c>
      <c r="K36" s="37">
        <v>3.555268261150614E-3</v>
      </c>
      <c r="L36" s="16">
        <v>2</v>
      </c>
      <c r="M36" s="17">
        <v>13</v>
      </c>
      <c r="N36" s="17">
        <v>15</v>
      </c>
      <c r="O36" s="37">
        <f>N36/$N$55</f>
        <v>4.6743533811156122E-3</v>
      </c>
      <c r="P36" s="16">
        <v>3</v>
      </c>
      <c r="Q36" s="17">
        <v>10</v>
      </c>
      <c r="R36" s="17">
        <f t="shared" si="21"/>
        <v>13</v>
      </c>
      <c r="S36" s="37">
        <f t="shared" si="22"/>
        <v>3.946569520340012E-3</v>
      </c>
      <c r="T36" s="16">
        <v>6</v>
      </c>
      <c r="U36" s="17">
        <v>26</v>
      </c>
      <c r="V36" s="17">
        <f>SUM(T36:U36)</f>
        <v>32</v>
      </c>
      <c r="W36" s="37">
        <f>V36/$V$55</f>
        <v>1.0921501706484642E-2</v>
      </c>
      <c r="X36" s="16" t="s">
        <v>26</v>
      </c>
      <c r="Y36" s="17" t="s">
        <v>26</v>
      </c>
      <c r="Z36" s="17" t="s">
        <v>26</v>
      </c>
      <c r="AA36" s="37" t="s">
        <v>26</v>
      </c>
      <c r="AB36" s="16">
        <v>1</v>
      </c>
      <c r="AC36" s="17">
        <v>8</v>
      </c>
      <c r="AD36" s="17">
        <f>SUM(AB36:AC36)</f>
        <v>9</v>
      </c>
      <c r="AE36" s="37">
        <f>AD36/$AD$55</f>
        <v>3.7831021437578815E-3</v>
      </c>
      <c r="AF36" s="16" t="s">
        <v>26</v>
      </c>
      <c r="AG36" s="17">
        <v>17</v>
      </c>
      <c r="AH36" s="17">
        <f>SUM(AF36:AG36)</f>
        <v>17</v>
      </c>
      <c r="AI36" s="37">
        <f>AH36/$AH$55</f>
        <v>1.1938202247191011E-2</v>
      </c>
    </row>
    <row r="37" spans="2:35" s="25" customFormat="1" ht="12.5" x14ac:dyDescent="0.25">
      <c r="B37" s="15" t="s">
        <v>87</v>
      </c>
      <c r="C37" s="64" t="s">
        <v>88</v>
      </c>
      <c r="D37" s="16">
        <f t="shared" si="17"/>
        <v>2</v>
      </c>
      <c r="E37" s="17">
        <f t="shared" si="20"/>
        <v>27</v>
      </c>
      <c r="F37" s="17">
        <f t="shared" si="3"/>
        <v>29</v>
      </c>
      <c r="G37" s="37">
        <f t="shared" si="1"/>
        <v>1.4688750443195057E-3</v>
      </c>
      <c r="H37" s="32" t="s">
        <v>26</v>
      </c>
      <c r="I37" s="17">
        <v>16</v>
      </c>
      <c r="J37" s="17">
        <v>16</v>
      </c>
      <c r="K37" s="37">
        <v>5.1712992889463476E-3</v>
      </c>
      <c r="L37" s="16" t="s">
        <v>26</v>
      </c>
      <c r="M37" s="17" t="s">
        <v>26</v>
      </c>
      <c r="N37" s="17" t="s">
        <v>26</v>
      </c>
      <c r="O37" s="37" t="s">
        <v>26</v>
      </c>
      <c r="P37" s="16">
        <v>2</v>
      </c>
      <c r="Q37" s="17" t="s">
        <v>26</v>
      </c>
      <c r="R37" s="17">
        <f t="shared" si="21"/>
        <v>2</v>
      </c>
      <c r="S37" s="37">
        <f t="shared" si="22"/>
        <v>6.0716454159077113E-4</v>
      </c>
      <c r="T37" s="16" t="s">
        <v>26</v>
      </c>
      <c r="U37" s="17" t="s">
        <v>26</v>
      </c>
      <c r="V37" s="17" t="s">
        <v>26</v>
      </c>
      <c r="W37" s="37" t="s">
        <v>26</v>
      </c>
      <c r="X37" s="16" t="s">
        <v>26</v>
      </c>
      <c r="Y37" s="17" t="s">
        <v>26</v>
      </c>
      <c r="Z37" s="17" t="s">
        <v>26</v>
      </c>
      <c r="AA37" s="37" t="s">
        <v>26</v>
      </c>
      <c r="AB37" s="16" t="s">
        <v>26</v>
      </c>
      <c r="AC37" s="17">
        <v>11</v>
      </c>
      <c r="AD37" s="17">
        <f>SUM(AB37:AC37)</f>
        <v>11</v>
      </c>
      <c r="AE37" s="37">
        <f>AD37/$AD$55</f>
        <v>4.6237915090374107E-3</v>
      </c>
      <c r="AF37" s="16" t="s">
        <v>26</v>
      </c>
      <c r="AG37" s="17" t="s">
        <v>26</v>
      </c>
      <c r="AH37" s="17" t="s">
        <v>26</v>
      </c>
      <c r="AI37" s="37" t="s">
        <v>26</v>
      </c>
    </row>
    <row r="38" spans="2:35" s="25" customFormat="1" ht="12.5" x14ac:dyDescent="0.25">
      <c r="B38" s="15" t="s">
        <v>89</v>
      </c>
      <c r="C38" s="64" t="s">
        <v>90</v>
      </c>
      <c r="D38" s="16" t="s">
        <v>26</v>
      </c>
      <c r="E38" s="17">
        <f t="shared" si="20"/>
        <v>67</v>
      </c>
      <c r="F38" s="17">
        <f t="shared" si="3"/>
        <v>67</v>
      </c>
      <c r="G38" s="37">
        <f t="shared" ref="G38:G54" si="23">F38/$F$55</f>
        <v>3.3936078610140303E-3</v>
      </c>
      <c r="H38" s="32" t="s">
        <v>26</v>
      </c>
      <c r="I38" s="17">
        <v>13</v>
      </c>
      <c r="J38" s="17">
        <v>13</v>
      </c>
      <c r="K38" s="37">
        <v>4.2016806722689074E-3</v>
      </c>
      <c r="L38" s="16" t="s">
        <v>26</v>
      </c>
      <c r="M38" s="17">
        <v>31</v>
      </c>
      <c r="N38" s="17">
        <v>31</v>
      </c>
      <c r="O38" s="37">
        <f>N38/$N$55</f>
        <v>9.6603303209722661E-3</v>
      </c>
      <c r="P38" s="16" t="s">
        <v>26</v>
      </c>
      <c r="Q38" s="17">
        <v>7</v>
      </c>
      <c r="R38" s="17">
        <f t="shared" si="21"/>
        <v>7</v>
      </c>
      <c r="S38" s="37">
        <f t="shared" si="22"/>
        <v>2.1250758955676987E-3</v>
      </c>
      <c r="T38" s="16" t="s">
        <v>26</v>
      </c>
      <c r="U38" s="17">
        <v>16</v>
      </c>
      <c r="V38" s="17">
        <f>SUM(T38:U38)</f>
        <v>16</v>
      </c>
      <c r="W38" s="37">
        <f>V38/$V$55</f>
        <v>5.4607508532423209E-3</v>
      </c>
      <c r="X38" s="16" t="s">
        <v>26</v>
      </c>
      <c r="Y38" s="17" t="s">
        <v>26</v>
      </c>
      <c r="Z38" s="17" t="s">
        <v>26</v>
      </c>
      <c r="AA38" s="37" t="s">
        <v>26</v>
      </c>
      <c r="AB38" s="16" t="s">
        <v>26</v>
      </c>
      <c r="AC38" s="17" t="s">
        <v>26</v>
      </c>
      <c r="AD38" s="17" t="s">
        <v>26</v>
      </c>
      <c r="AE38" s="37" t="s">
        <v>26</v>
      </c>
      <c r="AF38" s="16" t="s">
        <v>26</v>
      </c>
      <c r="AG38" s="17" t="s">
        <v>26</v>
      </c>
      <c r="AH38" s="17" t="s">
        <v>26</v>
      </c>
      <c r="AI38" s="37" t="s">
        <v>26</v>
      </c>
    </row>
    <row r="39" spans="2:35" s="25" customFormat="1" ht="12.5" x14ac:dyDescent="0.25">
      <c r="B39" s="15" t="s">
        <v>91</v>
      </c>
      <c r="C39" s="64" t="s">
        <v>92</v>
      </c>
      <c r="D39" s="16" t="s">
        <v>26</v>
      </c>
      <c r="E39" s="17">
        <f t="shared" si="20"/>
        <v>16</v>
      </c>
      <c r="F39" s="17">
        <f t="shared" si="3"/>
        <v>16</v>
      </c>
      <c r="G39" s="37">
        <f t="shared" si="23"/>
        <v>8.1041381755558937E-4</v>
      </c>
      <c r="H39" s="32" t="s">
        <v>26</v>
      </c>
      <c r="I39" s="17">
        <v>16</v>
      </c>
      <c r="J39" s="17">
        <v>16</v>
      </c>
      <c r="K39" s="37">
        <v>5.1712992889463476E-3</v>
      </c>
      <c r="L39" s="16" t="s">
        <v>26</v>
      </c>
      <c r="M39" s="17" t="s">
        <v>26</v>
      </c>
      <c r="N39" s="17" t="s">
        <v>26</v>
      </c>
      <c r="O39" s="37" t="s">
        <v>26</v>
      </c>
      <c r="P39" s="16" t="s">
        <v>26</v>
      </c>
      <c r="Q39" s="17" t="s">
        <v>26</v>
      </c>
      <c r="R39" s="17" t="s">
        <v>26</v>
      </c>
      <c r="S39" s="37" t="s">
        <v>26</v>
      </c>
      <c r="T39" s="16" t="s">
        <v>26</v>
      </c>
      <c r="U39" s="17" t="s">
        <v>26</v>
      </c>
      <c r="V39" s="17" t="s">
        <v>26</v>
      </c>
      <c r="W39" s="37" t="s">
        <v>26</v>
      </c>
      <c r="X39" s="16" t="s">
        <v>26</v>
      </c>
      <c r="Y39" s="17" t="s">
        <v>26</v>
      </c>
      <c r="Z39" s="17" t="s">
        <v>26</v>
      </c>
      <c r="AA39" s="37" t="s">
        <v>26</v>
      </c>
      <c r="AB39" s="16" t="s">
        <v>26</v>
      </c>
      <c r="AC39" s="17" t="s">
        <v>26</v>
      </c>
      <c r="AD39" s="17" t="s">
        <v>26</v>
      </c>
      <c r="AE39" s="37" t="s">
        <v>26</v>
      </c>
      <c r="AF39" s="16" t="s">
        <v>26</v>
      </c>
      <c r="AG39" s="17" t="s">
        <v>26</v>
      </c>
      <c r="AH39" s="17" t="s">
        <v>26</v>
      </c>
      <c r="AI39" s="37" t="s">
        <v>26</v>
      </c>
    </row>
    <row r="40" spans="2:35" s="25" customFormat="1" ht="12.5" x14ac:dyDescent="0.25">
      <c r="B40" s="15" t="s">
        <v>93</v>
      </c>
      <c r="C40" s="64" t="s">
        <v>94</v>
      </c>
      <c r="D40" s="16">
        <f t="shared" ref="D40:D50" si="24">SUM(H40,L40,P40,T40,X40,AB40,AF40)</f>
        <v>101</v>
      </c>
      <c r="E40" s="17">
        <f t="shared" si="20"/>
        <v>187</v>
      </c>
      <c r="F40" s="17">
        <f t="shared" si="3"/>
        <v>288</v>
      </c>
      <c r="G40" s="37">
        <f t="shared" si="23"/>
        <v>1.4587448716000607E-2</v>
      </c>
      <c r="H40" s="32">
        <v>17</v>
      </c>
      <c r="I40" s="17">
        <v>22</v>
      </c>
      <c r="J40" s="17">
        <v>39</v>
      </c>
      <c r="K40" s="37">
        <v>1.2605042016806723E-2</v>
      </c>
      <c r="L40" s="16">
        <v>12</v>
      </c>
      <c r="M40" s="17">
        <v>15</v>
      </c>
      <c r="N40" s="17">
        <v>27</v>
      </c>
      <c r="O40" s="37">
        <f t="shared" ref="O40:O50" si="25">N40/$N$55</f>
        <v>8.4138360860081026E-3</v>
      </c>
      <c r="P40" s="16">
        <v>14</v>
      </c>
      <c r="Q40" s="17">
        <v>47</v>
      </c>
      <c r="R40" s="17">
        <f t="shared" ref="R40:R50" si="26">SUM(P40:Q40)</f>
        <v>61</v>
      </c>
      <c r="S40" s="37">
        <f t="shared" ref="S40:S50" si="27">R40/$R$55</f>
        <v>1.8518518518518517E-2</v>
      </c>
      <c r="T40" s="16">
        <v>14</v>
      </c>
      <c r="U40" s="17">
        <v>37</v>
      </c>
      <c r="V40" s="17">
        <f t="shared" ref="V40:V50" si="28">SUM(T40:U40)</f>
        <v>51</v>
      </c>
      <c r="W40" s="37">
        <f t="shared" ref="W40:W50" si="29">V40/$V$55</f>
        <v>1.7406143344709898E-2</v>
      </c>
      <c r="X40" s="16">
        <v>24</v>
      </c>
      <c r="Y40" s="17">
        <v>21</v>
      </c>
      <c r="Z40" s="17">
        <f>SUM(X40:Y40)</f>
        <v>45</v>
      </c>
      <c r="AA40" s="37">
        <f>Z40/$Z$55</f>
        <v>1.3184881336067975E-2</v>
      </c>
      <c r="AB40" s="16">
        <v>13</v>
      </c>
      <c r="AC40" s="17">
        <v>32</v>
      </c>
      <c r="AD40" s="17">
        <f t="shared" ref="AD40:AD49" si="30">SUM(AB40:AC40)</f>
        <v>45</v>
      </c>
      <c r="AE40" s="37">
        <f t="shared" ref="AE40:AE49" si="31">AD40/$AD$55</f>
        <v>1.8915510718789406E-2</v>
      </c>
      <c r="AF40" s="16">
        <v>7</v>
      </c>
      <c r="AG40" s="17">
        <v>13</v>
      </c>
      <c r="AH40" s="17">
        <f>SUM(AF40:AG40)</f>
        <v>20</v>
      </c>
      <c r="AI40" s="37">
        <f>AH40/$AH$55</f>
        <v>1.4044943820224719E-2</v>
      </c>
    </row>
    <row r="41" spans="2:35" s="25" customFormat="1" ht="12.5" x14ac:dyDescent="0.25">
      <c r="B41" s="15" t="s">
        <v>95</v>
      </c>
      <c r="C41" s="64" t="s">
        <v>96</v>
      </c>
      <c r="D41" s="16">
        <f t="shared" si="24"/>
        <v>57</v>
      </c>
      <c r="E41" s="17">
        <f t="shared" si="20"/>
        <v>74</v>
      </c>
      <c r="F41" s="17">
        <f t="shared" si="3"/>
        <v>131</v>
      </c>
      <c r="G41" s="37">
        <f t="shared" si="23"/>
        <v>6.6352631312363878E-3</v>
      </c>
      <c r="H41" s="32" t="s">
        <v>26</v>
      </c>
      <c r="I41" s="17" t="s">
        <v>26</v>
      </c>
      <c r="J41" s="17" t="s">
        <v>26</v>
      </c>
      <c r="K41" s="37" t="s">
        <v>26</v>
      </c>
      <c r="L41" s="16">
        <v>24</v>
      </c>
      <c r="M41" s="17" t="s">
        <v>26</v>
      </c>
      <c r="N41" s="17">
        <v>24</v>
      </c>
      <c r="O41" s="37">
        <f t="shared" si="25"/>
        <v>7.47896540978498E-3</v>
      </c>
      <c r="P41" s="16">
        <v>8</v>
      </c>
      <c r="Q41" s="17">
        <v>38</v>
      </c>
      <c r="R41" s="17">
        <f t="shared" si="26"/>
        <v>46</v>
      </c>
      <c r="S41" s="37">
        <f t="shared" si="27"/>
        <v>1.3964784456587736E-2</v>
      </c>
      <c r="T41" s="16" t="s">
        <v>26</v>
      </c>
      <c r="U41" s="17">
        <v>16</v>
      </c>
      <c r="V41" s="17">
        <f t="shared" si="28"/>
        <v>16</v>
      </c>
      <c r="W41" s="37">
        <f t="shared" si="29"/>
        <v>5.4607508532423209E-3</v>
      </c>
      <c r="X41" s="16">
        <v>15</v>
      </c>
      <c r="Y41" s="17">
        <v>5</v>
      </c>
      <c r="Z41" s="17">
        <f>SUM(X41:Y41)</f>
        <v>20</v>
      </c>
      <c r="AA41" s="37">
        <f>Z41/$Z$55</f>
        <v>5.8599472604746556E-3</v>
      </c>
      <c r="AB41" s="16">
        <v>5</v>
      </c>
      <c r="AC41" s="17">
        <v>15</v>
      </c>
      <c r="AD41" s="17">
        <f t="shared" si="30"/>
        <v>20</v>
      </c>
      <c r="AE41" s="37">
        <f t="shared" si="31"/>
        <v>8.4068936527952921E-3</v>
      </c>
      <c r="AF41" s="16">
        <v>5</v>
      </c>
      <c r="AG41" s="17" t="s">
        <v>26</v>
      </c>
      <c r="AH41" s="17">
        <f>SUM(AF41:AG41)</f>
        <v>5</v>
      </c>
      <c r="AI41" s="37">
        <f>AH41/$AH$55</f>
        <v>3.5112359550561797E-3</v>
      </c>
    </row>
    <row r="42" spans="2:35" s="25" customFormat="1" ht="12.5" x14ac:dyDescent="0.25">
      <c r="B42" s="15" t="s">
        <v>97</v>
      </c>
      <c r="C42" s="64" t="s">
        <v>98</v>
      </c>
      <c r="D42" s="16">
        <f t="shared" si="24"/>
        <v>376</v>
      </c>
      <c r="E42" s="17">
        <f t="shared" si="20"/>
        <v>2239</v>
      </c>
      <c r="F42" s="17">
        <f t="shared" si="3"/>
        <v>2615</v>
      </c>
      <c r="G42" s="37">
        <f t="shared" si="23"/>
        <v>0.13245200830674164</v>
      </c>
      <c r="H42" s="32">
        <v>58</v>
      </c>
      <c r="I42" s="17">
        <v>286</v>
      </c>
      <c r="J42" s="17">
        <v>344</v>
      </c>
      <c r="K42" s="37">
        <v>0.11118293471234647</v>
      </c>
      <c r="L42" s="16">
        <v>54</v>
      </c>
      <c r="M42" s="17">
        <v>201</v>
      </c>
      <c r="N42" s="17">
        <v>255</v>
      </c>
      <c r="O42" s="37">
        <f t="shared" si="25"/>
        <v>7.9464007478965412E-2</v>
      </c>
      <c r="P42" s="16">
        <v>74</v>
      </c>
      <c r="Q42" s="17">
        <v>375</v>
      </c>
      <c r="R42" s="17">
        <f t="shared" si="26"/>
        <v>449</v>
      </c>
      <c r="S42" s="37">
        <f t="shared" si="27"/>
        <v>0.1363084395871281</v>
      </c>
      <c r="T42" s="16">
        <v>48</v>
      </c>
      <c r="U42" s="17">
        <v>390</v>
      </c>
      <c r="V42" s="17">
        <f t="shared" si="28"/>
        <v>438</v>
      </c>
      <c r="W42" s="37">
        <f t="shared" si="29"/>
        <v>0.14948805460750852</v>
      </c>
      <c r="X42" s="16">
        <v>52</v>
      </c>
      <c r="Y42" s="17">
        <v>444</v>
      </c>
      <c r="Z42" s="17">
        <f>SUM(X42:Y42)</f>
        <v>496</v>
      </c>
      <c r="AA42" s="37">
        <f>Z42/$Z$55</f>
        <v>0.14532669205977147</v>
      </c>
      <c r="AB42" s="16">
        <v>49</v>
      </c>
      <c r="AC42" s="17">
        <v>295</v>
      </c>
      <c r="AD42" s="17">
        <f t="shared" si="30"/>
        <v>344</v>
      </c>
      <c r="AE42" s="37">
        <f t="shared" si="31"/>
        <v>0.14459857082807903</v>
      </c>
      <c r="AF42" s="16">
        <v>41</v>
      </c>
      <c r="AG42" s="17">
        <v>248</v>
      </c>
      <c r="AH42" s="17">
        <f>SUM(AF42:AG42)</f>
        <v>289</v>
      </c>
      <c r="AI42" s="37">
        <f>AH42/$AH$55</f>
        <v>0.2029494382022472</v>
      </c>
    </row>
    <row r="43" spans="2:35" s="25" customFormat="1" ht="12.5" x14ac:dyDescent="0.25">
      <c r="B43" s="15" t="s">
        <v>99</v>
      </c>
      <c r="C43" s="64" t="s">
        <v>100</v>
      </c>
      <c r="D43" s="16">
        <f t="shared" si="24"/>
        <v>174</v>
      </c>
      <c r="E43" s="17">
        <f t="shared" si="20"/>
        <v>356</v>
      </c>
      <c r="F43" s="17">
        <f t="shared" si="3"/>
        <v>530</v>
      </c>
      <c r="G43" s="37">
        <f t="shared" si="23"/>
        <v>2.6844957706528897E-2</v>
      </c>
      <c r="H43" s="32">
        <v>40</v>
      </c>
      <c r="I43" s="17">
        <v>48</v>
      </c>
      <c r="J43" s="17">
        <v>88</v>
      </c>
      <c r="K43" s="37">
        <v>2.8442146089204912E-2</v>
      </c>
      <c r="L43" s="16">
        <v>32</v>
      </c>
      <c r="M43" s="17">
        <v>28</v>
      </c>
      <c r="N43" s="17">
        <v>60</v>
      </c>
      <c r="O43" s="37">
        <f t="shared" si="25"/>
        <v>1.8697413524462449E-2</v>
      </c>
      <c r="P43" s="16">
        <v>22</v>
      </c>
      <c r="Q43" s="17">
        <v>76</v>
      </c>
      <c r="R43" s="17">
        <f t="shared" si="26"/>
        <v>98</v>
      </c>
      <c r="S43" s="37">
        <f t="shared" si="27"/>
        <v>2.9751062537947785E-2</v>
      </c>
      <c r="T43" s="16">
        <v>34</v>
      </c>
      <c r="U43" s="17">
        <v>64</v>
      </c>
      <c r="V43" s="17">
        <f t="shared" si="28"/>
        <v>98</v>
      </c>
      <c r="W43" s="37">
        <f t="shared" si="29"/>
        <v>3.3447098976109216E-2</v>
      </c>
      <c r="X43" s="16">
        <v>12</v>
      </c>
      <c r="Y43" s="17">
        <v>41</v>
      </c>
      <c r="Z43" s="17">
        <f>SUM(X43:Y43)</f>
        <v>53</v>
      </c>
      <c r="AA43" s="37">
        <f>Z43/$Z$55</f>
        <v>1.5528860240257838E-2</v>
      </c>
      <c r="AB43" s="16">
        <v>18</v>
      </c>
      <c r="AC43" s="17">
        <v>58</v>
      </c>
      <c r="AD43" s="17">
        <f t="shared" si="30"/>
        <v>76</v>
      </c>
      <c r="AE43" s="37">
        <f t="shared" si="31"/>
        <v>3.1946195880622114E-2</v>
      </c>
      <c r="AF43" s="16">
        <v>16</v>
      </c>
      <c r="AG43" s="17">
        <v>41</v>
      </c>
      <c r="AH43" s="17">
        <f>SUM(AF43:AG43)</f>
        <v>57</v>
      </c>
      <c r="AI43" s="37">
        <f>AH43/$AH$55</f>
        <v>4.002808988764045E-2</v>
      </c>
    </row>
    <row r="44" spans="2:35" s="25" customFormat="1" ht="12.5" x14ac:dyDescent="0.25">
      <c r="B44" s="18" t="s">
        <v>101</v>
      </c>
      <c r="C44" s="64" t="s">
        <v>102</v>
      </c>
      <c r="D44" s="16">
        <f t="shared" si="24"/>
        <v>209</v>
      </c>
      <c r="E44" s="17">
        <f t="shared" si="20"/>
        <v>940</v>
      </c>
      <c r="F44" s="17">
        <f t="shared" si="3"/>
        <v>1149</v>
      </c>
      <c r="G44" s="37">
        <f t="shared" si="23"/>
        <v>5.8197842273210759E-2</v>
      </c>
      <c r="H44" s="32">
        <v>46</v>
      </c>
      <c r="I44" s="17">
        <v>109</v>
      </c>
      <c r="J44" s="17">
        <v>155</v>
      </c>
      <c r="K44" s="37">
        <v>5.0096961861667746E-2</v>
      </c>
      <c r="L44" s="16">
        <v>27</v>
      </c>
      <c r="M44" s="17">
        <v>138</v>
      </c>
      <c r="N44" s="17">
        <v>165</v>
      </c>
      <c r="O44" s="37">
        <f t="shared" si="25"/>
        <v>5.1417887192271736E-2</v>
      </c>
      <c r="P44" s="16">
        <v>34</v>
      </c>
      <c r="Q44" s="17">
        <v>172</v>
      </c>
      <c r="R44" s="17">
        <f t="shared" si="26"/>
        <v>206</v>
      </c>
      <c r="S44" s="37">
        <f t="shared" si="27"/>
        <v>6.2537947783849426E-2</v>
      </c>
      <c r="T44" s="16">
        <v>27</v>
      </c>
      <c r="U44" s="17">
        <v>122</v>
      </c>
      <c r="V44" s="17">
        <f t="shared" si="28"/>
        <v>149</v>
      </c>
      <c r="W44" s="37">
        <f t="shared" si="29"/>
        <v>5.0853242320819114E-2</v>
      </c>
      <c r="X44" s="16">
        <v>31</v>
      </c>
      <c r="Y44" s="17">
        <v>225</v>
      </c>
      <c r="Z44" s="17">
        <f>SUM(X44:Y44)</f>
        <v>256</v>
      </c>
      <c r="AA44" s="37">
        <f>Z44/$Z$55</f>
        <v>7.5007324934075595E-2</v>
      </c>
      <c r="AB44" s="16">
        <v>29</v>
      </c>
      <c r="AC44" s="17">
        <v>95</v>
      </c>
      <c r="AD44" s="17">
        <f t="shared" si="30"/>
        <v>124</v>
      </c>
      <c r="AE44" s="37">
        <f t="shared" si="31"/>
        <v>5.2122740647330815E-2</v>
      </c>
      <c r="AF44" s="16">
        <v>15</v>
      </c>
      <c r="AG44" s="17">
        <v>79</v>
      </c>
      <c r="AH44" s="17">
        <f>SUM(AF44:AG44)</f>
        <v>94</v>
      </c>
      <c r="AI44" s="37">
        <f>AH44/$AH$55</f>
        <v>6.6011235955056174E-2</v>
      </c>
    </row>
    <row r="45" spans="2:35" s="25" customFormat="1" ht="12.5" x14ac:dyDescent="0.25">
      <c r="B45" s="18" t="s">
        <v>103</v>
      </c>
      <c r="C45" s="64" t="s">
        <v>104</v>
      </c>
      <c r="D45" s="16">
        <f t="shared" si="24"/>
        <v>23</v>
      </c>
      <c r="E45" s="17">
        <f t="shared" si="20"/>
        <v>19</v>
      </c>
      <c r="F45" s="17">
        <f t="shared" si="3"/>
        <v>42</v>
      </c>
      <c r="G45" s="37">
        <f t="shared" si="23"/>
        <v>2.1273362710834218E-3</v>
      </c>
      <c r="H45" s="32">
        <v>3</v>
      </c>
      <c r="I45" s="17" t="s">
        <v>26</v>
      </c>
      <c r="J45" s="17">
        <v>3</v>
      </c>
      <c r="K45" s="37">
        <v>9.6961861667744023E-4</v>
      </c>
      <c r="L45" s="16">
        <v>9</v>
      </c>
      <c r="M45" s="17">
        <v>10</v>
      </c>
      <c r="N45" s="17">
        <v>19</v>
      </c>
      <c r="O45" s="37">
        <f t="shared" si="25"/>
        <v>5.9208476160797757E-3</v>
      </c>
      <c r="P45" s="16">
        <v>9</v>
      </c>
      <c r="Q45" s="17" t="s">
        <v>26</v>
      </c>
      <c r="R45" s="17">
        <f t="shared" si="26"/>
        <v>9</v>
      </c>
      <c r="S45" s="37">
        <f t="shared" si="27"/>
        <v>2.7322404371584699E-3</v>
      </c>
      <c r="T45" s="16">
        <v>2</v>
      </c>
      <c r="U45" s="17" t="s">
        <v>26</v>
      </c>
      <c r="V45" s="17">
        <f t="shared" si="28"/>
        <v>2</v>
      </c>
      <c r="W45" s="37">
        <f t="shared" si="29"/>
        <v>6.8259385665529011E-4</v>
      </c>
      <c r="X45" s="16" t="s">
        <v>26</v>
      </c>
      <c r="Y45" s="17" t="s">
        <v>26</v>
      </c>
      <c r="Z45" s="17" t="s">
        <v>26</v>
      </c>
      <c r="AA45" s="37" t="s">
        <v>26</v>
      </c>
      <c r="AB45" s="16" t="s">
        <v>26</v>
      </c>
      <c r="AC45" s="17">
        <v>9</v>
      </c>
      <c r="AD45" s="17">
        <f t="shared" si="30"/>
        <v>9</v>
      </c>
      <c r="AE45" s="37">
        <f t="shared" si="31"/>
        <v>3.7831021437578815E-3</v>
      </c>
      <c r="AF45" s="16" t="s">
        <v>26</v>
      </c>
      <c r="AG45" s="17" t="s">
        <v>26</v>
      </c>
      <c r="AH45" s="17" t="s">
        <v>26</v>
      </c>
      <c r="AI45" s="37" t="s">
        <v>26</v>
      </c>
    </row>
    <row r="46" spans="2:35" s="25" customFormat="1" ht="12.5" x14ac:dyDescent="0.25">
      <c r="B46" s="18" t="s">
        <v>105</v>
      </c>
      <c r="C46" s="64" t="s">
        <v>106</v>
      </c>
      <c r="D46" s="16">
        <f t="shared" si="24"/>
        <v>50</v>
      </c>
      <c r="E46" s="17">
        <f t="shared" si="20"/>
        <v>78</v>
      </c>
      <c r="F46" s="17">
        <f t="shared" si="3"/>
        <v>128</v>
      </c>
      <c r="G46" s="37">
        <f t="shared" si="23"/>
        <v>6.483310540444715E-3</v>
      </c>
      <c r="H46" s="32">
        <v>5</v>
      </c>
      <c r="I46" s="17">
        <v>28</v>
      </c>
      <c r="J46" s="17">
        <v>33</v>
      </c>
      <c r="K46" s="37">
        <v>1.0665804783451843E-2</v>
      </c>
      <c r="L46" s="16">
        <v>5</v>
      </c>
      <c r="M46" s="17" t="s">
        <v>26</v>
      </c>
      <c r="N46" s="17">
        <v>5</v>
      </c>
      <c r="O46" s="37">
        <f t="shared" si="25"/>
        <v>1.5581177937052041E-3</v>
      </c>
      <c r="P46" s="16">
        <v>8</v>
      </c>
      <c r="Q46" s="17">
        <v>12</v>
      </c>
      <c r="R46" s="17">
        <f t="shared" si="26"/>
        <v>20</v>
      </c>
      <c r="S46" s="37">
        <f t="shared" si="27"/>
        <v>6.0716454159077107E-3</v>
      </c>
      <c r="T46" s="16">
        <v>6</v>
      </c>
      <c r="U46" s="17">
        <v>15</v>
      </c>
      <c r="V46" s="17">
        <f t="shared" si="28"/>
        <v>21</v>
      </c>
      <c r="W46" s="37">
        <f t="shared" si="29"/>
        <v>7.1672354948805464E-3</v>
      </c>
      <c r="X46" s="16">
        <v>12</v>
      </c>
      <c r="Y46" s="17">
        <v>17</v>
      </c>
      <c r="Z46" s="17">
        <f>SUM(X46:Y46)</f>
        <v>29</v>
      </c>
      <c r="AA46" s="37">
        <f>Z46/$Z$55</f>
        <v>8.4969235276882507E-3</v>
      </c>
      <c r="AB46" s="16">
        <v>4</v>
      </c>
      <c r="AC46" s="17">
        <v>6</v>
      </c>
      <c r="AD46" s="17">
        <f t="shared" si="30"/>
        <v>10</v>
      </c>
      <c r="AE46" s="37">
        <f t="shared" si="31"/>
        <v>4.2034468263976461E-3</v>
      </c>
      <c r="AF46" s="16">
        <v>10</v>
      </c>
      <c r="AG46" s="17" t="s">
        <v>26</v>
      </c>
      <c r="AH46" s="17">
        <f>SUM(AF46:AG46)</f>
        <v>10</v>
      </c>
      <c r="AI46" s="37">
        <f>AH46/$AH$55</f>
        <v>7.0224719101123594E-3</v>
      </c>
    </row>
    <row r="47" spans="2:35" s="25" customFormat="1" ht="12.5" x14ac:dyDescent="0.25">
      <c r="B47" s="18" t="s">
        <v>107</v>
      </c>
      <c r="C47" s="64" t="s">
        <v>108</v>
      </c>
      <c r="D47" s="16">
        <f t="shared" si="24"/>
        <v>583</v>
      </c>
      <c r="E47" s="17">
        <f t="shared" si="20"/>
        <v>1449</v>
      </c>
      <c r="F47" s="17">
        <f t="shared" si="3"/>
        <v>2032</v>
      </c>
      <c r="G47" s="37">
        <f t="shared" si="23"/>
        <v>0.10292255482955985</v>
      </c>
      <c r="H47" s="32">
        <v>116</v>
      </c>
      <c r="I47" s="17">
        <v>256</v>
      </c>
      <c r="J47" s="17">
        <v>372</v>
      </c>
      <c r="K47" s="37">
        <v>0.12023270846800259</v>
      </c>
      <c r="L47" s="16">
        <v>88</v>
      </c>
      <c r="M47" s="17">
        <v>343</v>
      </c>
      <c r="N47" s="17">
        <v>431</v>
      </c>
      <c r="O47" s="37">
        <f t="shared" si="25"/>
        <v>0.13430975381738861</v>
      </c>
      <c r="P47" s="16">
        <v>82</v>
      </c>
      <c r="Q47" s="17">
        <v>215</v>
      </c>
      <c r="R47" s="17">
        <f t="shared" si="26"/>
        <v>297</v>
      </c>
      <c r="S47" s="37">
        <f t="shared" si="27"/>
        <v>9.0163934426229511E-2</v>
      </c>
      <c r="T47" s="16">
        <v>97</v>
      </c>
      <c r="U47" s="17">
        <v>86</v>
      </c>
      <c r="V47" s="17">
        <f t="shared" si="28"/>
        <v>183</v>
      </c>
      <c r="W47" s="37">
        <f t="shared" si="29"/>
        <v>6.2457337883959047E-2</v>
      </c>
      <c r="X47" s="16">
        <v>95</v>
      </c>
      <c r="Y47" s="17">
        <v>353</v>
      </c>
      <c r="Z47" s="17">
        <f>SUM(X47:Y47)</f>
        <v>448</v>
      </c>
      <c r="AA47" s="37">
        <f>Z47/$Z$55</f>
        <v>0.13126281863463229</v>
      </c>
      <c r="AB47" s="16">
        <v>58</v>
      </c>
      <c r="AC47" s="17">
        <v>166</v>
      </c>
      <c r="AD47" s="17">
        <f t="shared" si="30"/>
        <v>224</v>
      </c>
      <c r="AE47" s="37">
        <f t="shared" si="31"/>
        <v>9.4157208911307272E-2</v>
      </c>
      <c r="AF47" s="16">
        <v>47</v>
      </c>
      <c r="AG47" s="17">
        <v>30</v>
      </c>
      <c r="AH47" s="17">
        <f>SUM(AF47:AG47)</f>
        <v>77</v>
      </c>
      <c r="AI47" s="37">
        <f>AH47/$AH$55</f>
        <v>5.4073033707865169E-2</v>
      </c>
    </row>
    <row r="48" spans="2:35" s="25" customFormat="1" ht="12.5" x14ac:dyDescent="0.25">
      <c r="B48" s="18" t="s">
        <v>109</v>
      </c>
      <c r="C48" s="64" t="s">
        <v>110</v>
      </c>
      <c r="D48" s="16">
        <f t="shared" si="24"/>
        <v>71</v>
      </c>
      <c r="E48" s="17">
        <f t="shared" si="20"/>
        <v>265</v>
      </c>
      <c r="F48" s="17">
        <f t="shared" si="3"/>
        <v>336</v>
      </c>
      <c r="G48" s="37">
        <f t="shared" si="23"/>
        <v>1.7018690168667375E-2</v>
      </c>
      <c r="H48" s="32">
        <v>8</v>
      </c>
      <c r="I48" s="17">
        <v>34</v>
      </c>
      <c r="J48" s="17">
        <v>42</v>
      </c>
      <c r="K48" s="37">
        <v>1.3574660633484163E-2</v>
      </c>
      <c r="L48" s="16">
        <v>15</v>
      </c>
      <c r="M48" s="17">
        <v>39</v>
      </c>
      <c r="N48" s="17">
        <v>54</v>
      </c>
      <c r="O48" s="37">
        <f t="shared" si="25"/>
        <v>1.6827672172016205E-2</v>
      </c>
      <c r="P48" s="16">
        <v>7</v>
      </c>
      <c r="Q48" s="17">
        <v>67</v>
      </c>
      <c r="R48" s="17">
        <f t="shared" si="26"/>
        <v>74</v>
      </c>
      <c r="S48" s="37">
        <f t="shared" si="27"/>
        <v>2.2465088038858532E-2</v>
      </c>
      <c r="T48" s="16">
        <v>6</v>
      </c>
      <c r="U48" s="17">
        <v>39</v>
      </c>
      <c r="V48" s="17">
        <f t="shared" si="28"/>
        <v>45</v>
      </c>
      <c r="W48" s="37">
        <f t="shared" si="29"/>
        <v>1.5358361774744027E-2</v>
      </c>
      <c r="X48" s="16">
        <v>13</v>
      </c>
      <c r="Y48" s="17">
        <v>30</v>
      </c>
      <c r="Z48" s="17">
        <f>SUM(X48:Y48)</f>
        <v>43</v>
      </c>
      <c r="AA48" s="37">
        <f>Z48/$Z$55</f>
        <v>1.259888661002051E-2</v>
      </c>
      <c r="AB48" s="16">
        <v>12</v>
      </c>
      <c r="AC48" s="17">
        <v>33</v>
      </c>
      <c r="AD48" s="17">
        <f t="shared" si="30"/>
        <v>45</v>
      </c>
      <c r="AE48" s="37">
        <f t="shared" si="31"/>
        <v>1.8915510718789406E-2</v>
      </c>
      <c r="AF48" s="16">
        <v>10</v>
      </c>
      <c r="AG48" s="17">
        <v>23</v>
      </c>
      <c r="AH48" s="17">
        <f>SUM(AF48:AG48)</f>
        <v>33</v>
      </c>
      <c r="AI48" s="37">
        <f>AH48/$AH$55</f>
        <v>2.3174157303370788E-2</v>
      </c>
    </row>
    <row r="49" spans="2:35" s="25" customFormat="1" ht="12.5" x14ac:dyDescent="0.25">
      <c r="B49" s="15" t="s">
        <v>111</v>
      </c>
      <c r="C49" s="64" t="s">
        <v>112</v>
      </c>
      <c r="D49" s="16">
        <f t="shared" si="24"/>
        <v>329</v>
      </c>
      <c r="E49" s="17">
        <f t="shared" si="20"/>
        <v>648</v>
      </c>
      <c r="F49" s="17">
        <f t="shared" si="3"/>
        <v>977</v>
      </c>
      <c r="G49" s="37">
        <f t="shared" si="23"/>
        <v>4.9485893734488175E-2</v>
      </c>
      <c r="H49" s="32">
        <v>48</v>
      </c>
      <c r="I49" s="17">
        <v>128</v>
      </c>
      <c r="J49" s="17">
        <v>176</v>
      </c>
      <c r="K49" s="37">
        <v>5.6884292178409825E-2</v>
      </c>
      <c r="L49" s="16">
        <v>42</v>
      </c>
      <c r="M49" s="17">
        <v>146</v>
      </c>
      <c r="N49" s="17">
        <v>188</v>
      </c>
      <c r="O49" s="37">
        <f t="shared" si="25"/>
        <v>5.8585229043315673E-2</v>
      </c>
      <c r="P49" s="16">
        <v>70</v>
      </c>
      <c r="Q49" s="17">
        <v>85</v>
      </c>
      <c r="R49" s="17">
        <f t="shared" si="26"/>
        <v>155</v>
      </c>
      <c r="S49" s="37">
        <f t="shared" si="27"/>
        <v>4.7055251973284758E-2</v>
      </c>
      <c r="T49" s="16">
        <v>51</v>
      </c>
      <c r="U49" s="17">
        <v>55</v>
      </c>
      <c r="V49" s="17">
        <f t="shared" si="28"/>
        <v>106</v>
      </c>
      <c r="W49" s="37">
        <f t="shared" si="29"/>
        <v>3.6177474402730378E-2</v>
      </c>
      <c r="X49" s="16">
        <v>26</v>
      </c>
      <c r="Y49" s="17">
        <v>67</v>
      </c>
      <c r="Z49" s="17">
        <f>SUM(X49:Y49)</f>
        <v>93</v>
      </c>
      <c r="AA49" s="37">
        <f>Z49/$Z$55</f>
        <v>2.7248754761207149E-2</v>
      </c>
      <c r="AB49" s="16">
        <v>60</v>
      </c>
      <c r="AC49" s="17">
        <v>95</v>
      </c>
      <c r="AD49" s="17">
        <f t="shared" si="30"/>
        <v>155</v>
      </c>
      <c r="AE49" s="37">
        <f t="shared" si="31"/>
        <v>6.5153425809163515E-2</v>
      </c>
      <c r="AF49" s="16">
        <v>32</v>
      </c>
      <c r="AG49" s="17">
        <v>72</v>
      </c>
      <c r="AH49" s="17">
        <f>SUM(AF49:AG49)</f>
        <v>104</v>
      </c>
      <c r="AI49" s="37">
        <f>AH49/$AH$55</f>
        <v>7.3033707865168537E-2</v>
      </c>
    </row>
    <row r="50" spans="2:35" s="25" customFormat="1" ht="12.5" x14ac:dyDescent="0.25">
      <c r="B50" s="18" t="s">
        <v>113</v>
      </c>
      <c r="C50" s="64" t="s">
        <v>114</v>
      </c>
      <c r="D50" s="16">
        <f t="shared" si="24"/>
        <v>50</v>
      </c>
      <c r="E50" s="17">
        <f t="shared" si="20"/>
        <v>139</v>
      </c>
      <c r="F50" s="17">
        <f t="shared" si="3"/>
        <v>189</v>
      </c>
      <c r="G50" s="37">
        <f t="shared" si="23"/>
        <v>9.5730132198753991E-3</v>
      </c>
      <c r="H50" s="32">
        <v>1</v>
      </c>
      <c r="I50" s="17">
        <v>56</v>
      </c>
      <c r="J50" s="17">
        <v>57</v>
      </c>
      <c r="K50" s="37">
        <v>1.8422753716871364E-2</v>
      </c>
      <c r="L50" s="16">
        <v>29</v>
      </c>
      <c r="M50" s="17">
        <v>8</v>
      </c>
      <c r="N50" s="17">
        <v>37</v>
      </c>
      <c r="O50" s="37">
        <f t="shared" si="25"/>
        <v>1.1530071673418511E-2</v>
      </c>
      <c r="P50" s="16">
        <v>9</v>
      </c>
      <c r="Q50" s="17">
        <v>20</v>
      </c>
      <c r="R50" s="17">
        <f t="shared" si="26"/>
        <v>29</v>
      </c>
      <c r="S50" s="37">
        <f t="shared" si="27"/>
        <v>8.8038858530661811E-3</v>
      </c>
      <c r="T50" s="16">
        <v>5</v>
      </c>
      <c r="U50" s="17">
        <v>30</v>
      </c>
      <c r="V50" s="17">
        <f t="shared" si="28"/>
        <v>35</v>
      </c>
      <c r="W50" s="37">
        <f t="shared" si="29"/>
        <v>1.1945392491467578E-2</v>
      </c>
      <c r="X50" s="16">
        <v>5</v>
      </c>
      <c r="Y50" s="17">
        <v>20</v>
      </c>
      <c r="Z50" s="17">
        <f>SUM(X50:Y50)</f>
        <v>25</v>
      </c>
      <c r="AA50" s="37">
        <f>Z50/$Z$55</f>
        <v>7.3249340755933198E-3</v>
      </c>
      <c r="AB50" s="16" t="s">
        <v>26</v>
      </c>
      <c r="AC50" s="17" t="s">
        <v>26</v>
      </c>
      <c r="AD50" s="17" t="s">
        <v>26</v>
      </c>
      <c r="AE50" s="37" t="s">
        <v>26</v>
      </c>
      <c r="AF50" s="16">
        <v>1</v>
      </c>
      <c r="AG50" s="17">
        <v>5</v>
      </c>
      <c r="AH50" s="17">
        <f>SUM(AF50:AG50)</f>
        <v>6</v>
      </c>
      <c r="AI50" s="37">
        <f>AH50/$AH$55</f>
        <v>4.2134831460674156E-3</v>
      </c>
    </row>
    <row r="51" spans="2:35" s="25" customFormat="1" ht="12.5" x14ac:dyDescent="0.25">
      <c r="B51" s="18" t="s">
        <v>115</v>
      </c>
      <c r="C51" s="64" t="s">
        <v>116</v>
      </c>
      <c r="D51" s="16" t="s">
        <v>26</v>
      </c>
      <c r="E51" s="17">
        <f t="shared" si="20"/>
        <v>6</v>
      </c>
      <c r="F51" s="17">
        <f t="shared" si="3"/>
        <v>6</v>
      </c>
      <c r="G51" s="37">
        <f t="shared" si="23"/>
        <v>3.03905181583346E-4</v>
      </c>
      <c r="H51" s="32" t="s">
        <v>26</v>
      </c>
      <c r="I51" s="17" t="s">
        <v>26</v>
      </c>
      <c r="J51" s="17" t="s">
        <v>26</v>
      </c>
      <c r="K51" s="37" t="s">
        <v>26</v>
      </c>
      <c r="L51" s="16" t="s">
        <v>26</v>
      </c>
      <c r="M51" s="17" t="s">
        <v>26</v>
      </c>
      <c r="N51" s="17" t="s">
        <v>26</v>
      </c>
      <c r="O51" s="37" t="s">
        <v>26</v>
      </c>
      <c r="P51" s="16" t="s">
        <v>26</v>
      </c>
      <c r="Q51" s="17" t="s">
        <v>26</v>
      </c>
      <c r="R51" s="17" t="s">
        <v>26</v>
      </c>
      <c r="S51" s="37" t="s">
        <v>26</v>
      </c>
      <c r="T51" s="16" t="s">
        <v>26</v>
      </c>
      <c r="U51" s="17" t="s">
        <v>26</v>
      </c>
      <c r="V51" s="17" t="s">
        <v>26</v>
      </c>
      <c r="W51" s="37" t="s">
        <v>26</v>
      </c>
      <c r="X51" s="16" t="s">
        <v>26</v>
      </c>
      <c r="Y51" s="17" t="s">
        <v>26</v>
      </c>
      <c r="Z51" s="17" t="s">
        <v>26</v>
      </c>
      <c r="AA51" s="37" t="s">
        <v>26</v>
      </c>
      <c r="AB51" s="16" t="s">
        <v>26</v>
      </c>
      <c r="AC51" s="17">
        <v>6</v>
      </c>
      <c r="AD51" s="17">
        <f>SUM(AB51:AC51)</f>
        <v>6</v>
      </c>
      <c r="AE51" s="37">
        <f>AD51/$AD$55</f>
        <v>2.5220680958385876E-3</v>
      </c>
      <c r="AF51" s="16" t="s">
        <v>26</v>
      </c>
      <c r="AG51" s="17" t="s">
        <v>26</v>
      </c>
      <c r="AH51" s="17" t="s">
        <v>26</v>
      </c>
      <c r="AI51" s="37" t="s">
        <v>26</v>
      </c>
    </row>
    <row r="52" spans="2:35" s="25" customFormat="1" ht="12.5" x14ac:dyDescent="0.25">
      <c r="B52" s="18" t="s">
        <v>117</v>
      </c>
      <c r="C52" s="64" t="s">
        <v>118</v>
      </c>
      <c r="D52" s="16">
        <f>SUM(H52,L52,P52,T52,X52,AB52,AF52)</f>
        <v>304</v>
      </c>
      <c r="E52" s="17">
        <f t="shared" si="20"/>
        <v>976</v>
      </c>
      <c r="F52" s="17">
        <f t="shared" si="3"/>
        <v>1280</v>
      </c>
      <c r="G52" s="37">
        <f t="shared" si="23"/>
        <v>6.4833105404447144E-2</v>
      </c>
      <c r="H52" s="32">
        <v>31</v>
      </c>
      <c r="I52" s="17">
        <v>122</v>
      </c>
      <c r="J52" s="17">
        <v>153</v>
      </c>
      <c r="K52" s="37">
        <v>4.9450549450549448E-2</v>
      </c>
      <c r="L52" s="16">
        <v>39</v>
      </c>
      <c r="M52" s="17">
        <v>122</v>
      </c>
      <c r="N52" s="17">
        <v>161</v>
      </c>
      <c r="O52" s="37">
        <f>N52/$N$55</f>
        <v>5.0171392957307576E-2</v>
      </c>
      <c r="P52" s="16">
        <v>78</v>
      </c>
      <c r="Q52" s="17">
        <v>91</v>
      </c>
      <c r="R52" s="17">
        <f>SUM(P52:Q52)</f>
        <v>169</v>
      </c>
      <c r="S52" s="37">
        <f>R52/$R$55</f>
        <v>5.1305403764420159E-2</v>
      </c>
      <c r="T52" s="16">
        <v>33</v>
      </c>
      <c r="U52" s="17">
        <v>139</v>
      </c>
      <c r="V52" s="17">
        <f>SUM(T52:U52)</f>
        <v>172</v>
      </c>
      <c r="W52" s="37">
        <f>V52/$V$55</f>
        <v>5.8703071672354952E-2</v>
      </c>
      <c r="X52" s="16">
        <v>63</v>
      </c>
      <c r="Y52" s="17">
        <v>233</v>
      </c>
      <c r="Z52" s="17">
        <f>SUM(X52:Y52)</f>
        <v>296</v>
      </c>
      <c r="AA52" s="37">
        <f>Z52/$Z$55</f>
        <v>8.6727219455024901E-2</v>
      </c>
      <c r="AB52" s="16">
        <v>26</v>
      </c>
      <c r="AC52" s="17">
        <v>144</v>
      </c>
      <c r="AD52" s="17">
        <f>SUM(AB52:AC52)</f>
        <v>170</v>
      </c>
      <c r="AE52" s="37">
        <f>AD52/$AD$55</f>
        <v>7.1458596048759981E-2</v>
      </c>
      <c r="AF52" s="16">
        <v>34</v>
      </c>
      <c r="AG52" s="17">
        <v>125</v>
      </c>
      <c r="AH52" s="17">
        <f>SUM(AF52:AG52)</f>
        <v>159</v>
      </c>
      <c r="AI52" s="37">
        <f>AH52/$AH$55</f>
        <v>0.11165730337078651</v>
      </c>
    </row>
    <row r="53" spans="2:35" s="25" customFormat="1" ht="12.5" x14ac:dyDescent="0.25">
      <c r="B53" s="18" t="s">
        <v>119</v>
      </c>
      <c r="C53" s="64" t="s">
        <v>120</v>
      </c>
      <c r="D53" s="16">
        <f>SUM(H53,L53,P53,T53,X53,AB53,AF53)</f>
        <v>52</v>
      </c>
      <c r="E53" s="17">
        <f t="shared" si="20"/>
        <v>101</v>
      </c>
      <c r="F53" s="17">
        <f t="shared" si="3"/>
        <v>153</v>
      </c>
      <c r="G53" s="37">
        <f t="shared" si="23"/>
        <v>7.749582130375323E-3</v>
      </c>
      <c r="H53" s="32">
        <v>5</v>
      </c>
      <c r="I53" s="17">
        <v>12</v>
      </c>
      <c r="J53" s="17">
        <v>17</v>
      </c>
      <c r="K53" s="37">
        <v>5.4945054945054949E-3</v>
      </c>
      <c r="L53" s="16">
        <v>15</v>
      </c>
      <c r="M53" s="17">
        <v>24</v>
      </c>
      <c r="N53" s="17">
        <v>39</v>
      </c>
      <c r="O53" s="37">
        <f>N53/$N$55</f>
        <v>1.2153318790900591E-2</v>
      </c>
      <c r="P53" s="16" t="s">
        <v>26</v>
      </c>
      <c r="Q53" s="17">
        <v>17</v>
      </c>
      <c r="R53" s="17">
        <f>SUM(P53:Q53)</f>
        <v>17</v>
      </c>
      <c r="S53" s="37">
        <f>R53/$R$55</f>
        <v>5.1608986035215545E-3</v>
      </c>
      <c r="T53" s="16">
        <v>10</v>
      </c>
      <c r="U53" s="17">
        <v>15</v>
      </c>
      <c r="V53" s="17">
        <f>SUM(T53:U53)</f>
        <v>25</v>
      </c>
      <c r="W53" s="37">
        <f>V53/$V$55</f>
        <v>8.5324232081911266E-3</v>
      </c>
      <c r="X53" s="16">
        <v>16</v>
      </c>
      <c r="Y53" s="17">
        <v>26</v>
      </c>
      <c r="Z53" s="17">
        <f>SUM(X53:Y53)</f>
        <v>42</v>
      </c>
      <c r="AA53" s="37">
        <f>Z53/$Z$55</f>
        <v>1.2305889246996778E-2</v>
      </c>
      <c r="AB53" s="16" t="s">
        <v>26</v>
      </c>
      <c r="AC53" s="17">
        <v>7</v>
      </c>
      <c r="AD53" s="17">
        <f>SUM(AB53:AC53)</f>
        <v>7</v>
      </c>
      <c r="AE53" s="37">
        <f>AD53/$AD$55</f>
        <v>2.9424127784783522E-3</v>
      </c>
      <c r="AF53" s="16">
        <v>6</v>
      </c>
      <c r="AG53" s="17" t="s">
        <v>26</v>
      </c>
      <c r="AH53" s="17">
        <f>SUM(AF53:AG53)</f>
        <v>6</v>
      </c>
      <c r="AI53" s="37">
        <f>AH53/$AH$55</f>
        <v>4.2134831460674156E-3</v>
      </c>
    </row>
    <row r="54" spans="2:35" s="25" customFormat="1" ht="13" thickBot="1" x14ac:dyDescent="0.3">
      <c r="B54" s="19" t="s">
        <v>121</v>
      </c>
      <c r="C54" s="65" t="s">
        <v>122</v>
      </c>
      <c r="D54" s="54">
        <f>SUM(H54,L54,P54,T54,X54,AB54,AF54)</f>
        <v>170</v>
      </c>
      <c r="E54" s="55">
        <f t="shared" si="20"/>
        <v>392</v>
      </c>
      <c r="F54" s="55">
        <f t="shared" si="3"/>
        <v>562</v>
      </c>
      <c r="G54" s="66">
        <f t="shared" si="23"/>
        <v>2.8465785341640074E-2</v>
      </c>
      <c r="H54" s="61">
        <v>31</v>
      </c>
      <c r="I54" s="21">
        <v>95</v>
      </c>
      <c r="J54" s="21">
        <v>126</v>
      </c>
      <c r="K54" s="38">
        <v>4.072398190045249E-2</v>
      </c>
      <c r="L54" s="20">
        <v>40</v>
      </c>
      <c r="M54" s="21">
        <v>63</v>
      </c>
      <c r="N54" s="21">
        <v>103</v>
      </c>
      <c r="O54" s="38">
        <f>N54/$N$55</f>
        <v>3.2097226550327207E-2</v>
      </c>
      <c r="P54" s="20">
        <v>33</v>
      </c>
      <c r="Q54" s="21">
        <v>104</v>
      </c>
      <c r="R54" s="17">
        <f>SUM(P54:Q54)</f>
        <v>137</v>
      </c>
      <c r="S54" s="38">
        <f>R54/$R$55</f>
        <v>4.1590771098967819E-2</v>
      </c>
      <c r="T54" s="20">
        <v>35</v>
      </c>
      <c r="U54" s="21">
        <v>53</v>
      </c>
      <c r="V54" s="17">
        <f>SUM(T54:U54)</f>
        <v>88</v>
      </c>
      <c r="W54" s="38">
        <f>V54/$V$55</f>
        <v>3.0034129692832763E-2</v>
      </c>
      <c r="X54" s="20">
        <v>17</v>
      </c>
      <c r="Y54" s="21">
        <v>59</v>
      </c>
      <c r="Z54" s="17">
        <f>SUM(X54:Y54)</f>
        <v>76</v>
      </c>
      <c r="AA54" s="38">
        <f>Z54/$Z$55</f>
        <v>2.2267799589803693E-2</v>
      </c>
      <c r="AB54" s="20">
        <v>9</v>
      </c>
      <c r="AC54" s="21">
        <v>18</v>
      </c>
      <c r="AD54" s="17">
        <f>SUM(AB54:AC54)</f>
        <v>27</v>
      </c>
      <c r="AE54" s="38">
        <f>AD54/$AD$55</f>
        <v>1.1349306431273645E-2</v>
      </c>
      <c r="AF54" s="20">
        <v>5</v>
      </c>
      <c r="AG54" s="21" t="s">
        <v>26</v>
      </c>
      <c r="AH54" s="17">
        <f>SUM(AF54:AG54)</f>
        <v>5</v>
      </c>
      <c r="AI54" s="38">
        <f>AH54/$AH$55</f>
        <v>3.5112359550561797E-3</v>
      </c>
    </row>
    <row r="55" spans="2:35" s="25" customFormat="1" ht="13.5" thickBot="1" x14ac:dyDescent="0.35">
      <c r="B55" s="89" t="s">
        <v>19</v>
      </c>
      <c r="C55" s="90"/>
      <c r="D55" s="46">
        <f t="shared" ref="D55:F55" si="32">SUM(H55,L55,P55,T55,X55,AB55,AF55)</f>
        <v>5420</v>
      </c>
      <c r="E55" s="46">
        <f t="shared" ref="E55" si="33">SUM(I55,M55,Q55,U55,Y55,AC55,AG55)</f>
        <v>14323</v>
      </c>
      <c r="F55" s="46">
        <f t="shared" si="32"/>
        <v>19743</v>
      </c>
      <c r="G55" s="67">
        <f t="shared" ref="G55" si="34">F55/$F$55</f>
        <v>1</v>
      </c>
      <c r="H55" s="33">
        <v>887</v>
      </c>
      <c r="I55" s="23">
        <v>2207</v>
      </c>
      <c r="J55" s="23">
        <v>3094</v>
      </c>
      <c r="K55" s="43">
        <v>1</v>
      </c>
      <c r="L55" s="45">
        <f>SUM(L6:L54)</f>
        <v>830</v>
      </c>
      <c r="M55" s="46">
        <f>SUM(M6:M54)</f>
        <v>2379</v>
      </c>
      <c r="N55" s="46">
        <v>3209</v>
      </c>
      <c r="O55" s="47">
        <f t="shared" ref="O55" si="35">N55/$N$55</f>
        <v>1</v>
      </c>
      <c r="P55" s="22">
        <f>SUM(P6:P54)</f>
        <v>980</v>
      </c>
      <c r="Q55" s="22">
        <f t="shared" ref="Q55:R55" si="36">SUM(Q6:Q54)</f>
        <v>2314</v>
      </c>
      <c r="R55" s="45">
        <f t="shared" si="36"/>
        <v>3294</v>
      </c>
      <c r="S55" s="47">
        <f t="shared" ref="S55" si="37">R55/$R$55</f>
        <v>1</v>
      </c>
      <c r="T55" s="22">
        <f>SUM(T6:T54)</f>
        <v>821</v>
      </c>
      <c r="U55" s="22">
        <f t="shared" ref="U55:V55" si="38">SUM(U6:U54)</f>
        <v>2109</v>
      </c>
      <c r="V55" s="45">
        <f t="shared" si="38"/>
        <v>2930</v>
      </c>
      <c r="W55" s="47">
        <f t="shared" ref="W55" si="39">V55/$V$55</f>
        <v>1</v>
      </c>
      <c r="X55" s="22">
        <f>SUM(X6:X54)</f>
        <v>856</v>
      </c>
      <c r="Y55" s="22">
        <f t="shared" ref="Y55:Z55" si="40">SUM(Y6:Y54)</f>
        <v>2557</v>
      </c>
      <c r="Z55" s="45">
        <f t="shared" si="40"/>
        <v>3413</v>
      </c>
      <c r="AA55" s="47">
        <f t="shared" ref="AA55" si="41">Z55/$Z$55</f>
        <v>1</v>
      </c>
      <c r="AB55" s="22">
        <f>SUM(AB6:AB54)</f>
        <v>631</v>
      </c>
      <c r="AC55" s="22">
        <f t="shared" ref="AC55:AD55" si="42">SUM(AC6:AC54)</f>
        <v>1748</v>
      </c>
      <c r="AD55" s="45">
        <f t="shared" si="42"/>
        <v>2379</v>
      </c>
      <c r="AE55" s="47">
        <f t="shared" ref="AE55" si="43">AD55/$AD$55</f>
        <v>1</v>
      </c>
      <c r="AF55" s="22">
        <f>SUM(AF6:AF54)</f>
        <v>415</v>
      </c>
      <c r="AG55" s="22">
        <f t="shared" ref="AG55:AH55" si="44">SUM(AG6:AG54)</f>
        <v>1009</v>
      </c>
      <c r="AH55" s="45">
        <f t="shared" si="44"/>
        <v>1424</v>
      </c>
      <c r="AI55" s="47">
        <f t="shared" ref="AI55" si="45">AH55/$AH$55</f>
        <v>1</v>
      </c>
    </row>
    <row r="56" spans="2:35" s="25" customFormat="1" ht="12.5" x14ac:dyDescent="0.25">
      <c r="B56" s="25" t="s">
        <v>123</v>
      </c>
      <c r="T56" s="26"/>
      <c r="U56" s="26"/>
      <c r="V56" s="26"/>
    </row>
    <row r="57" spans="2:35" x14ac:dyDescent="0.3">
      <c r="C57" s="8"/>
      <c r="D57" s="8"/>
      <c r="E57" s="8"/>
      <c r="F57" s="8"/>
      <c r="G57" s="8"/>
    </row>
    <row r="58" spans="2:35" x14ac:dyDescent="0.3">
      <c r="C58" s="8"/>
      <c r="D58" s="8"/>
      <c r="E58" s="8"/>
      <c r="F58" s="8"/>
      <c r="G58" s="8"/>
    </row>
    <row r="59" spans="2:35" x14ac:dyDescent="0.3">
      <c r="C59" s="8"/>
      <c r="D59" s="8"/>
      <c r="E59" s="8"/>
      <c r="F59" s="8"/>
      <c r="G59" s="8"/>
    </row>
    <row r="60" spans="2:35" x14ac:dyDescent="0.3">
      <c r="C60" s="8"/>
      <c r="D60" s="8"/>
      <c r="E60" s="8"/>
      <c r="F60" s="8"/>
      <c r="G60" s="8"/>
    </row>
    <row r="61" spans="2:35" x14ac:dyDescent="0.3">
      <c r="C61" s="8"/>
      <c r="D61" s="8"/>
      <c r="E61" s="8"/>
      <c r="F61" s="8"/>
      <c r="G61" s="8"/>
    </row>
    <row r="62" spans="2:35" x14ac:dyDescent="0.3">
      <c r="C62" s="8"/>
      <c r="D62" s="8"/>
      <c r="E62" s="8"/>
      <c r="F62" s="8"/>
      <c r="G62" s="8"/>
    </row>
    <row r="63" spans="2:35" x14ac:dyDescent="0.3">
      <c r="C63" s="8"/>
      <c r="D63" s="8"/>
      <c r="E63" s="8"/>
      <c r="F63" s="8"/>
      <c r="G63" s="8"/>
    </row>
    <row r="64" spans="2:35" x14ac:dyDescent="0.3">
      <c r="C64" s="8"/>
      <c r="D64" s="8"/>
      <c r="E64" s="8"/>
      <c r="F64" s="8"/>
      <c r="G64" s="8"/>
    </row>
    <row r="65" spans="3:7" x14ac:dyDescent="0.3">
      <c r="C65" s="8"/>
      <c r="D65" s="8"/>
      <c r="E65" s="8"/>
      <c r="F65" s="8"/>
      <c r="G65" s="8"/>
    </row>
    <row r="66" spans="3:7" x14ac:dyDescent="0.3">
      <c r="C66" s="8"/>
      <c r="D66" s="8"/>
      <c r="E66" s="8"/>
      <c r="F66" s="8"/>
      <c r="G66" s="8"/>
    </row>
    <row r="67" spans="3:7" x14ac:dyDescent="0.3">
      <c r="C67" s="8"/>
      <c r="D67" s="8"/>
      <c r="E67" s="8"/>
      <c r="F67" s="8"/>
      <c r="G67" s="8"/>
    </row>
    <row r="68" spans="3:7" x14ac:dyDescent="0.3">
      <c r="C68" s="8"/>
      <c r="D68" s="8"/>
      <c r="E68" s="8"/>
      <c r="F68" s="8"/>
      <c r="G68" s="8"/>
    </row>
    <row r="69" spans="3:7" x14ac:dyDescent="0.3">
      <c r="C69" s="8"/>
      <c r="D69" s="8"/>
      <c r="E69" s="8"/>
      <c r="F69" s="8"/>
      <c r="G69" s="8"/>
    </row>
    <row r="70" spans="3:7" x14ac:dyDescent="0.3">
      <c r="C70" s="8"/>
      <c r="D70" s="8"/>
      <c r="E70" s="8"/>
      <c r="F70" s="8"/>
      <c r="G70" s="8"/>
    </row>
    <row r="71" spans="3:7" x14ac:dyDescent="0.3">
      <c r="C71" s="8"/>
      <c r="D71" s="8"/>
      <c r="E71" s="8"/>
      <c r="F71" s="8"/>
      <c r="G71" s="8"/>
    </row>
    <row r="72" spans="3:7" x14ac:dyDescent="0.3">
      <c r="C72" s="8"/>
      <c r="D72" s="8"/>
      <c r="E72" s="8"/>
      <c r="F72" s="8"/>
      <c r="G72" s="8"/>
    </row>
    <row r="73" spans="3:7" x14ac:dyDescent="0.3">
      <c r="C73" s="8"/>
      <c r="D73" s="8"/>
      <c r="E73" s="8"/>
      <c r="F73" s="8"/>
      <c r="G73" s="8"/>
    </row>
    <row r="74" spans="3:7" x14ac:dyDescent="0.3">
      <c r="C74" s="8"/>
      <c r="D74" s="8"/>
      <c r="E74" s="8"/>
      <c r="F74" s="8"/>
      <c r="G74" s="8"/>
    </row>
    <row r="75" spans="3:7" x14ac:dyDescent="0.3">
      <c r="C75" s="8"/>
      <c r="D75" s="8"/>
      <c r="E75" s="8"/>
      <c r="F75" s="8"/>
      <c r="G75" s="8"/>
    </row>
    <row r="76" spans="3:7" x14ac:dyDescent="0.3">
      <c r="C76" s="8"/>
      <c r="D76" s="8"/>
      <c r="E76" s="8"/>
      <c r="F76" s="8"/>
      <c r="G76" s="8"/>
    </row>
    <row r="77" spans="3:7" x14ac:dyDescent="0.3">
      <c r="C77" s="8"/>
      <c r="D77" s="8"/>
      <c r="E77" s="8"/>
      <c r="F77" s="8"/>
      <c r="G77" s="8"/>
    </row>
    <row r="78" spans="3:7" x14ac:dyDescent="0.3">
      <c r="C78" s="8"/>
      <c r="D78" s="8"/>
      <c r="E78" s="8"/>
      <c r="F78" s="8"/>
      <c r="G78" s="8"/>
    </row>
    <row r="79" spans="3:7" x14ac:dyDescent="0.3">
      <c r="C79" s="8"/>
      <c r="D79" s="8"/>
      <c r="E79" s="8"/>
      <c r="F79" s="8"/>
      <c r="G79" s="8"/>
    </row>
    <row r="80" spans="3:7" x14ac:dyDescent="0.3">
      <c r="C80" s="8"/>
      <c r="D80" s="8"/>
      <c r="E80" s="8"/>
      <c r="F80" s="8"/>
      <c r="G80" s="8"/>
    </row>
    <row r="81" spans="3:7" x14ac:dyDescent="0.3">
      <c r="C81" s="8"/>
      <c r="D81" s="8"/>
      <c r="E81" s="8"/>
      <c r="F81" s="8"/>
      <c r="G81" s="8"/>
    </row>
    <row r="82" spans="3:7" x14ac:dyDescent="0.3">
      <c r="C82" s="8"/>
      <c r="D82" s="8"/>
      <c r="E82" s="8"/>
      <c r="F82" s="8"/>
      <c r="G82" s="8"/>
    </row>
    <row r="83" spans="3:7" x14ac:dyDescent="0.3">
      <c r="C83" s="8"/>
      <c r="D83" s="8"/>
      <c r="E83" s="8"/>
      <c r="F83" s="8"/>
      <c r="G83" s="8"/>
    </row>
    <row r="84" spans="3:7" x14ac:dyDescent="0.3">
      <c r="C84" s="8"/>
      <c r="D84" s="8"/>
      <c r="E84" s="8"/>
      <c r="F84" s="8"/>
      <c r="G84" s="8"/>
    </row>
    <row r="85" spans="3:7" x14ac:dyDescent="0.3">
      <c r="C85" s="8"/>
      <c r="D85" s="8"/>
      <c r="E85" s="8"/>
      <c r="F85" s="8"/>
      <c r="G85" s="8"/>
    </row>
    <row r="86" spans="3:7" x14ac:dyDescent="0.3">
      <c r="C86" s="8"/>
      <c r="D86" s="8"/>
      <c r="E86" s="8"/>
      <c r="F86" s="8"/>
      <c r="G86" s="8"/>
    </row>
    <row r="87" spans="3:7" x14ac:dyDescent="0.3">
      <c r="C87" s="8"/>
      <c r="D87" s="8"/>
      <c r="E87" s="8"/>
      <c r="F87" s="8"/>
      <c r="G87" s="8"/>
    </row>
    <row r="88" spans="3:7" x14ac:dyDescent="0.3">
      <c r="C88" s="8"/>
      <c r="D88" s="8"/>
      <c r="E88" s="8"/>
      <c r="F88" s="8"/>
      <c r="G88" s="8"/>
    </row>
    <row r="89" spans="3:7" x14ac:dyDescent="0.3">
      <c r="C89" s="8"/>
      <c r="D89" s="8"/>
      <c r="E89" s="8"/>
      <c r="F89" s="8"/>
      <c r="G89" s="8"/>
    </row>
    <row r="90" spans="3:7" x14ac:dyDescent="0.3">
      <c r="C90" s="8"/>
      <c r="D90" s="8"/>
      <c r="E90" s="8"/>
      <c r="F90" s="8"/>
      <c r="G90" s="8"/>
    </row>
    <row r="91" spans="3:7" x14ac:dyDescent="0.3">
      <c r="C91" s="8"/>
      <c r="D91" s="8"/>
      <c r="E91" s="8"/>
      <c r="F91" s="8"/>
      <c r="G91" s="8"/>
    </row>
    <row r="92" spans="3:7" x14ac:dyDescent="0.3">
      <c r="C92" s="8"/>
      <c r="D92" s="8"/>
      <c r="E92" s="8"/>
      <c r="F92" s="8"/>
      <c r="G92" s="8"/>
    </row>
    <row r="93" spans="3:7" x14ac:dyDescent="0.3">
      <c r="C93" s="8"/>
      <c r="D93" s="8"/>
      <c r="E93" s="8"/>
      <c r="F93" s="8"/>
      <c r="G93" s="8"/>
    </row>
    <row r="94" spans="3:7" x14ac:dyDescent="0.3">
      <c r="C94" s="8"/>
      <c r="D94" s="8"/>
      <c r="E94" s="8"/>
      <c r="F94" s="8"/>
      <c r="G94" s="8"/>
    </row>
    <row r="95" spans="3:7" x14ac:dyDescent="0.3">
      <c r="C95" s="8"/>
      <c r="D95" s="8"/>
      <c r="E95" s="8"/>
      <c r="F95" s="8"/>
      <c r="G95" s="8"/>
    </row>
    <row r="96" spans="3:7" x14ac:dyDescent="0.3">
      <c r="C96" s="8"/>
      <c r="D96" s="8"/>
      <c r="E96" s="8"/>
      <c r="F96" s="8"/>
      <c r="G96" s="8"/>
    </row>
    <row r="97" spans="3:7" x14ac:dyDescent="0.3">
      <c r="C97" s="8"/>
      <c r="D97" s="8"/>
      <c r="E97" s="8"/>
      <c r="F97" s="8"/>
      <c r="G97" s="8"/>
    </row>
    <row r="98" spans="3:7" x14ac:dyDescent="0.3">
      <c r="C98" s="8"/>
      <c r="D98" s="8"/>
      <c r="E98" s="8"/>
      <c r="F98" s="8"/>
      <c r="G98" s="8"/>
    </row>
    <row r="99" spans="3:7" x14ac:dyDescent="0.3">
      <c r="C99" s="8"/>
      <c r="D99" s="8"/>
      <c r="E99" s="8"/>
      <c r="F99" s="8"/>
      <c r="G99" s="8"/>
    </row>
    <row r="100" spans="3:7" x14ac:dyDescent="0.3">
      <c r="C100" s="8"/>
      <c r="D100" s="8"/>
      <c r="E100" s="8"/>
      <c r="F100" s="8"/>
      <c r="G100" s="8"/>
    </row>
    <row r="101" spans="3:7" x14ac:dyDescent="0.3">
      <c r="C101" s="8"/>
      <c r="D101" s="8"/>
      <c r="E101" s="8"/>
      <c r="F101" s="8"/>
      <c r="G101" s="8"/>
    </row>
    <row r="102" spans="3:7" x14ac:dyDescent="0.3">
      <c r="C102" s="8"/>
      <c r="D102" s="8"/>
      <c r="E102" s="8"/>
      <c r="F102" s="8"/>
      <c r="G102" s="8"/>
    </row>
    <row r="103" spans="3:7" x14ac:dyDescent="0.3">
      <c r="C103" s="8"/>
      <c r="D103" s="8"/>
      <c r="E103" s="8"/>
      <c r="F103" s="8"/>
      <c r="G103" s="8"/>
    </row>
    <row r="104" spans="3:7" x14ac:dyDescent="0.3">
      <c r="C104" s="8"/>
      <c r="D104" s="8"/>
      <c r="E104" s="8"/>
      <c r="F104" s="8"/>
      <c r="G104" s="8"/>
    </row>
    <row r="105" spans="3:7" x14ac:dyDescent="0.3">
      <c r="C105" s="8"/>
      <c r="D105" s="8"/>
      <c r="E105" s="8"/>
      <c r="F105" s="8"/>
      <c r="G105" s="8"/>
    </row>
    <row r="106" spans="3:7" x14ac:dyDescent="0.3">
      <c r="C106" s="8"/>
      <c r="D106" s="8"/>
      <c r="E106" s="8"/>
      <c r="F106" s="8"/>
      <c r="G106" s="8"/>
    </row>
    <row r="107" spans="3:7" x14ac:dyDescent="0.3">
      <c r="C107" s="8"/>
      <c r="D107" s="8"/>
      <c r="E107" s="8"/>
      <c r="F107" s="8"/>
      <c r="G107" s="8"/>
    </row>
    <row r="108" spans="3:7" x14ac:dyDescent="0.3">
      <c r="C108" s="8"/>
      <c r="D108" s="8"/>
      <c r="E108" s="8"/>
      <c r="F108" s="8"/>
      <c r="G108" s="8"/>
    </row>
    <row r="109" spans="3:7" x14ac:dyDescent="0.3">
      <c r="C109" s="8"/>
      <c r="D109" s="8"/>
      <c r="E109" s="8"/>
      <c r="F109" s="8"/>
      <c r="G109" s="8"/>
    </row>
    <row r="110" spans="3:7" x14ac:dyDescent="0.3">
      <c r="C110" s="8"/>
      <c r="D110" s="8"/>
      <c r="E110" s="8"/>
      <c r="F110" s="8"/>
      <c r="G110" s="8"/>
    </row>
    <row r="111" spans="3:7" x14ac:dyDescent="0.3">
      <c r="C111" s="8"/>
      <c r="D111" s="8"/>
      <c r="E111" s="8"/>
      <c r="F111" s="8"/>
      <c r="G111" s="8"/>
    </row>
    <row r="112" spans="3:7" x14ac:dyDescent="0.3">
      <c r="C112" s="8"/>
      <c r="D112" s="8"/>
      <c r="E112" s="8"/>
      <c r="F112" s="8"/>
      <c r="G112" s="8"/>
    </row>
    <row r="113" spans="3:7" x14ac:dyDescent="0.3">
      <c r="C113" s="8"/>
      <c r="D113" s="8"/>
      <c r="E113" s="8"/>
      <c r="F113" s="8"/>
      <c r="G113" s="8"/>
    </row>
    <row r="114" spans="3:7" x14ac:dyDescent="0.3">
      <c r="C114" s="8"/>
      <c r="D114" s="8"/>
      <c r="E114" s="8"/>
      <c r="F114" s="8"/>
      <c r="G114" s="8"/>
    </row>
    <row r="115" spans="3:7" x14ac:dyDescent="0.3">
      <c r="C115" s="8"/>
      <c r="D115" s="8"/>
      <c r="E115" s="8"/>
      <c r="F115" s="8"/>
      <c r="G115" s="8"/>
    </row>
    <row r="116" spans="3:7" x14ac:dyDescent="0.3">
      <c r="C116" s="8"/>
      <c r="D116" s="8"/>
      <c r="E116" s="8"/>
      <c r="F116" s="8"/>
      <c r="G116" s="8"/>
    </row>
    <row r="117" spans="3:7" x14ac:dyDescent="0.3">
      <c r="C117" s="8"/>
      <c r="D117" s="8"/>
      <c r="E117" s="8"/>
      <c r="F117" s="8"/>
      <c r="G117" s="8"/>
    </row>
    <row r="118" spans="3:7" x14ac:dyDescent="0.3">
      <c r="C118" s="8"/>
      <c r="D118" s="8"/>
      <c r="E118" s="8"/>
      <c r="F118" s="8"/>
      <c r="G118" s="8"/>
    </row>
    <row r="119" spans="3:7" x14ac:dyDescent="0.3">
      <c r="C119" s="8"/>
      <c r="D119" s="8"/>
      <c r="E119" s="8"/>
      <c r="F119" s="8"/>
      <c r="G119" s="8"/>
    </row>
    <row r="120" spans="3:7" x14ac:dyDescent="0.3">
      <c r="C120" s="8"/>
      <c r="D120" s="8"/>
      <c r="E120" s="8"/>
      <c r="F120" s="8"/>
      <c r="G120" s="8"/>
    </row>
    <row r="121" spans="3:7" x14ac:dyDescent="0.3">
      <c r="C121" s="8"/>
      <c r="D121" s="8"/>
      <c r="E121" s="8"/>
      <c r="F121" s="8"/>
      <c r="G121" s="8"/>
    </row>
    <row r="122" spans="3:7" x14ac:dyDescent="0.3">
      <c r="C122" s="8"/>
      <c r="D122" s="8"/>
      <c r="E122" s="8"/>
      <c r="F122" s="8"/>
      <c r="G122" s="8"/>
    </row>
    <row r="123" spans="3:7" x14ac:dyDescent="0.3">
      <c r="C123" s="8"/>
      <c r="D123" s="8"/>
      <c r="E123" s="8"/>
      <c r="F123" s="8"/>
      <c r="G123" s="8"/>
    </row>
    <row r="124" spans="3:7" x14ac:dyDescent="0.3">
      <c r="C124" s="8"/>
      <c r="D124" s="8"/>
      <c r="E124" s="8"/>
      <c r="F124" s="8"/>
      <c r="G124" s="8"/>
    </row>
    <row r="125" spans="3:7" x14ac:dyDescent="0.3">
      <c r="C125" s="8"/>
      <c r="D125" s="8"/>
      <c r="E125" s="8"/>
      <c r="F125" s="8"/>
      <c r="G125" s="8"/>
    </row>
    <row r="126" spans="3:7" x14ac:dyDescent="0.3">
      <c r="C126" s="8"/>
      <c r="D126" s="8"/>
      <c r="E126" s="8"/>
      <c r="F126" s="8"/>
      <c r="G126" s="8"/>
    </row>
    <row r="127" spans="3:7" x14ac:dyDescent="0.3">
      <c r="C127" s="8"/>
      <c r="D127" s="8"/>
      <c r="E127" s="8"/>
      <c r="F127" s="8"/>
      <c r="G127" s="8"/>
    </row>
    <row r="128" spans="3:7" x14ac:dyDescent="0.3">
      <c r="C128" s="8"/>
      <c r="D128" s="8"/>
      <c r="E128" s="8"/>
      <c r="F128" s="8"/>
      <c r="G128" s="8"/>
    </row>
    <row r="129" spans="3:7" x14ac:dyDescent="0.3">
      <c r="C129" s="8"/>
      <c r="D129" s="8"/>
      <c r="E129" s="8"/>
      <c r="F129" s="8"/>
      <c r="G129" s="8"/>
    </row>
    <row r="130" spans="3:7" x14ac:dyDescent="0.3">
      <c r="C130" s="8"/>
      <c r="D130" s="8"/>
      <c r="E130" s="8"/>
      <c r="F130" s="8"/>
      <c r="G130" s="8"/>
    </row>
    <row r="131" spans="3:7" x14ac:dyDescent="0.3">
      <c r="C131" s="8"/>
      <c r="D131" s="8"/>
      <c r="E131" s="8"/>
      <c r="F131" s="8"/>
      <c r="G131" s="8"/>
    </row>
    <row r="132" spans="3:7" x14ac:dyDescent="0.3">
      <c r="C132" s="8"/>
      <c r="D132" s="8"/>
      <c r="E132" s="8"/>
      <c r="F132" s="8"/>
      <c r="G132" s="8"/>
    </row>
    <row r="133" spans="3:7" x14ac:dyDescent="0.3">
      <c r="C133" s="8"/>
      <c r="D133" s="8"/>
      <c r="E133" s="8"/>
      <c r="F133" s="8"/>
      <c r="G133" s="8"/>
    </row>
    <row r="134" spans="3:7" x14ac:dyDescent="0.3">
      <c r="C134" s="8"/>
      <c r="D134" s="8"/>
      <c r="E134" s="8"/>
      <c r="F134" s="8"/>
      <c r="G134" s="8"/>
    </row>
    <row r="135" spans="3:7" x14ac:dyDescent="0.3">
      <c r="C135" s="8"/>
      <c r="D135" s="8"/>
      <c r="E135" s="8"/>
      <c r="F135" s="8"/>
      <c r="G135" s="8"/>
    </row>
    <row r="136" spans="3:7" x14ac:dyDescent="0.3">
      <c r="C136" s="8"/>
      <c r="D136" s="8"/>
      <c r="E136" s="8"/>
      <c r="F136" s="8"/>
      <c r="G136" s="8"/>
    </row>
    <row r="137" spans="3:7" x14ac:dyDescent="0.3">
      <c r="C137" s="8"/>
      <c r="D137" s="8"/>
      <c r="E137" s="8"/>
      <c r="F137" s="8"/>
      <c r="G137" s="8"/>
    </row>
    <row r="138" spans="3:7" x14ac:dyDescent="0.3">
      <c r="C138" s="8"/>
      <c r="D138" s="8"/>
      <c r="E138" s="8"/>
      <c r="F138" s="8"/>
      <c r="G138" s="8"/>
    </row>
    <row r="139" spans="3:7" x14ac:dyDescent="0.3">
      <c r="C139" s="8"/>
      <c r="D139" s="8"/>
      <c r="E139" s="8"/>
      <c r="F139" s="8"/>
      <c r="G139" s="8"/>
    </row>
    <row r="140" spans="3:7" x14ac:dyDescent="0.3">
      <c r="C140" s="8"/>
      <c r="D140" s="8"/>
      <c r="E140" s="8"/>
      <c r="F140" s="8"/>
      <c r="G140" s="8"/>
    </row>
    <row r="141" spans="3:7" x14ac:dyDescent="0.3">
      <c r="C141" s="8"/>
      <c r="D141" s="8"/>
      <c r="E141" s="8"/>
      <c r="F141" s="8"/>
      <c r="G141" s="8"/>
    </row>
    <row r="142" spans="3:7" x14ac:dyDescent="0.3">
      <c r="C142" s="8"/>
      <c r="D142" s="8"/>
      <c r="E142" s="8"/>
      <c r="F142" s="8"/>
      <c r="G142" s="8"/>
    </row>
    <row r="143" spans="3:7" x14ac:dyDescent="0.3">
      <c r="C143" s="8"/>
      <c r="D143" s="8"/>
      <c r="E143" s="8"/>
      <c r="F143" s="8"/>
      <c r="G143" s="8"/>
    </row>
    <row r="144" spans="3:7" x14ac:dyDescent="0.3">
      <c r="C144" s="8"/>
      <c r="D144" s="8"/>
      <c r="E144" s="8"/>
      <c r="F144" s="8"/>
      <c r="G144" s="8"/>
    </row>
    <row r="145" spans="3:7" x14ac:dyDescent="0.3">
      <c r="C145" s="8"/>
      <c r="D145" s="8"/>
      <c r="E145" s="8"/>
      <c r="F145" s="8"/>
      <c r="G145" s="8"/>
    </row>
    <row r="146" spans="3:7" x14ac:dyDescent="0.3">
      <c r="C146" s="8"/>
      <c r="D146" s="8"/>
      <c r="E146" s="8"/>
      <c r="F146" s="8"/>
      <c r="G146" s="8"/>
    </row>
    <row r="147" spans="3:7" x14ac:dyDescent="0.3">
      <c r="C147" s="8"/>
      <c r="D147" s="8"/>
      <c r="E147" s="8"/>
      <c r="F147" s="8"/>
      <c r="G147" s="8"/>
    </row>
    <row r="148" spans="3:7" x14ac:dyDescent="0.3">
      <c r="C148" s="8"/>
      <c r="D148" s="8"/>
      <c r="E148" s="8"/>
      <c r="F148" s="8"/>
      <c r="G148" s="8"/>
    </row>
    <row r="149" spans="3:7" x14ac:dyDescent="0.3">
      <c r="C149" s="8"/>
      <c r="D149" s="8"/>
      <c r="E149" s="8"/>
      <c r="F149" s="8"/>
      <c r="G149" s="8"/>
    </row>
    <row r="150" spans="3:7" x14ac:dyDescent="0.3">
      <c r="C150" s="8"/>
      <c r="D150" s="8"/>
      <c r="E150" s="8"/>
      <c r="F150" s="8"/>
      <c r="G150" s="8"/>
    </row>
    <row r="151" spans="3:7" x14ac:dyDescent="0.3">
      <c r="C151" s="8"/>
      <c r="D151" s="8"/>
      <c r="E151" s="8"/>
      <c r="F151" s="8"/>
      <c r="G151" s="8"/>
    </row>
    <row r="152" spans="3:7" x14ac:dyDescent="0.3">
      <c r="C152" s="8"/>
      <c r="D152" s="8"/>
      <c r="E152" s="8"/>
      <c r="F152" s="8"/>
      <c r="G152" s="8"/>
    </row>
    <row r="153" spans="3:7" x14ac:dyDescent="0.3">
      <c r="C153" s="8"/>
      <c r="D153" s="8"/>
      <c r="E153" s="8"/>
      <c r="F153" s="8"/>
      <c r="G153" s="8"/>
    </row>
    <row r="154" spans="3:7" x14ac:dyDescent="0.3">
      <c r="C154" s="8"/>
      <c r="D154" s="8"/>
      <c r="E154" s="8"/>
      <c r="F154" s="8"/>
      <c r="G154" s="8"/>
    </row>
    <row r="155" spans="3:7" x14ac:dyDescent="0.3">
      <c r="C155" s="8"/>
      <c r="D155" s="8"/>
      <c r="E155" s="8"/>
      <c r="F155" s="8"/>
      <c r="G155" s="8"/>
    </row>
    <row r="156" spans="3:7" x14ac:dyDescent="0.3">
      <c r="C156" s="8"/>
      <c r="D156" s="8"/>
      <c r="E156" s="8"/>
      <c r="F156" s="8"/>
      <c r="G156" s="8"/>
    </row>
    <row r="157" spans="3:7" x14ac:dyDescent="0.3">
      <c r="C157" s="8"/>
      <c r="D157" s="8"/>
      <c r="E157" s="8"/>
      <c r="F157" s="8"/>
      <c r="G157" s="8"/>
    </row>
    <row r="158" spans="3:7" x14ac:dyDescent="0.3">
      <c r="C158" s="8"/>
      <c r="D158" s="8"/>
      <c r="E158" s="8"/>
      <c r="F158" s="8"/>
      <c r="G158" s="8"/>
    </row>
    <row r="159" spans="3:7" x14ac:dyDescent="0.3">
      <c r="C159" s="8"/>
      <c r="D159" s="8"/>
      <c r="E159" s="8"/>
      <c r="F159" s="8"/>
      <c r="G159" s="8"/>
    </row>
    <row r="160" spans="3:7" x14ac:dyDescent="0.3">
      <c r="C160" s="8"/>
      <c r="D160" s="8"/>
      <c r="E160" s="8"/>
      <c r="F160" s="8"/>
      <c r="G160" s="8"/>
    </row>
    <row r="161" spans="3:7" x14ac:dyDescent="0.3">
      <c r="C161" s="8"/>
      <c r="D161" s="8"/>
      <c r="E161" s="8"/>
      <c r="F161" s="8"/>
      <c r="G161" s="8"/>
    </row>
    <row r="162" spans="3:7" x14ac:dyDescent="0.3">
      <c r="C162" s="8"/>
      <c r="D162" s="8"/>
      <c r="E162" s="8"/>
      <c r="F162" s="8"/>
      <c r="G162" s="8"/>
    </row>
    <row r="163" spans="3:7" x14ac:dyDescent="0.3">
      <c r="C163" s="8"/>
      <c r="D163" s="8"/>
      <c r="E163" s="8"/>
      <c r="F163" s="8"/>
      <c r="G163" s="8"/>
    </row>
    <row r="164" spans="3:7" x14ac:dyDescent="0.3">
      <c r="C164" s="8"/>
      <c r="D164" s="8"/>
      <c r="E164" s="8"/>
      <c r="F164" s="8"/>
      <c r="G164" s="8"/>
    </row>
    <row r="165" spans="3:7" x14ac:dyDescent="0.3">
      <c r="C165" s="8"/>
      <c r="D165" s="8"/>
      <c r="E165" s="8"/>
      <c r="F165" s="8"/>
      <c r="G165" s="8"/>
    </row>
    <row r="166" spans="3:7" x14ac:dyDescent="0.3">
      <c r="C166" s="8"/>
      <c r="D166" s="8"/>
      <c r="E166" s="8"/>
      <c r="F166" s="8"/>
      <c r="G166" s="8"/>
    </row>
    <row r="167" spans="3:7" x14ac:dyDescent="0.3">
      <c r="C167" s="8"/>
      <c r="D167" s="8"/>
      <c r="E167" s="8"/>
      <c r="F167" s="8"/>
      <c r="G167" s="8"/>
    </row>
    <row r="168" spans="3:7" x14ac:dyDescent="0.3">
      <c r="C168" s="8"/>
      <c r="D168" s="8"/>
      <c r="E168" s="8"/>
      <c r="F168" s="8"/>
      <c r="G168" s="8"/>
    </row>
    <row r="169" spans="3:7" x14ac:dyDescent="0.3">
      <c r="C169" s="8"/>
      <c r="D169" s="8"/>
      <c r="E169" s="8"/>
      <c r="F169" s="8"/>
      <c r="G169" s="8"/>
    </row>
    <row r="170" spans="3:7" x14ac:dyDescent="0.3">
      <c r="C170" s="8"/>
      <c r="D170" s="8"/>
      <c r="E170" s="8"/>
      <c r="F170" s="8"/>
      <c r="G170" s="8"/>
    </row>
    <row r="171" spans="3:7" x14ac:dyDescent="0.3">
      <c r="C171" s="8"/>
      <c r="D171" s="8"/>
      <c r="E171" s="8"/>
      <c r="F171" s="8"/>
      <c r="G171" s="8"/>
    </row>
    <row r="172" spans="3:7" x14ac:dyDescent="0.3">
      <c r="C172" s="8"/>
      <c r="D172" s="8"/>
      <c r="E172" s="8"/>
      <c r="F172" s="8"/>
      <c r="G172" s="8"/>
    </row>
    <row r="173" spans="3:7" x14ac:dyDescent="0.3">
      <c r="C173" s="8"/>
      <c r="D173" s="8"/>
      <c r="E173" s="8"/>
      <c r="F173" s="8"/>
      <c r="G173" s="8"/>
    </row>
    <row r="174" spans="3:7" x14ac:dyDescent="0.3">
      <c r="C174" s="8"/>
      <c r="D174" s="8"/>
      <c r="E174" s="8"/>
      <c r="F174" s="8"/>
      <c r="G174" s="8"/>
    </row>
    <row r="175" spans="3:7" x14ac:dyDescent="0.3">
      <c r="C175" s="8"/>
      <c r="D175" s="8"/>
      <c r="E175" s="8"/>
      <c r="F175" s="8"/>
      <c r="G175" s="8"/>
    </row>
    <row r="176" spans="3:7" x14ac:dyDescent="0.3">
      <c r="C176" s="8"/>
      <c r="D176" s="8"/>
      <c r="E176" s="8"/>
      <c r="F176" s="8"/>
      <c r="G176" s="8"/>
    </row>
    <row r="177" spans="3:7" x14ac:dyDescent="0.3">
      <c r="C177" s="8"/>
      <c r="D177" s="8"/>
      <c r="E177" s="8"/>
      <c r="F177" s="8"/>
      <c r="G177" s="8"/>
    </row>
    <row r="178" spans="3:7" x14ac:dyDescent="0.3">
      <c r="C178" s="8"/>
      <c r="D178" s="8"/>
      <c r="E178" s="8"/>
      <c r="F178" s="8"/>
      <c r="G178" s="8"/>
    </row>
    <row r="179" spans="3:7" x14ac:dyDescent="0.3">
      <c r="C179" s="8"/>
      <c r="D179" s="8"/>
      <c r="E179" s="8"/>
      <c r="F179" s="8"/>
      <c r="G179" s="8"/>
    </row>
    <row r="180" spans="3:7" x14ac:dyDescent="0.3">
      <c r="C180" s="8"/>
      <c r="D180" s="8"/>
      <c r="E180" s="8"/>
      <c r="F180" s="8"/>
      <c r="G180" s="8"/>
    </row>
    <row r="181" spans="3:7" x14ac:dyDescent="0.3">
      <c r="C181" s="8"/>
      <c r="D181" s="8"/>
      <c r="E181" s="8"/>
      <c r="F181" s="8"/>
      <c r="G181" s="8"/>
    </row>
    <row r="182" spans="3:7" x14ac:dyDescent="0.3">
      <c r="C182" s="8"/>
      <c r="D182" s="8"/>
      <c r="E182" s="8"/>
      <c r="F182" s="8"/>
      <c r="G182" s="8"/>
    </row>
    <row r="183" spans="3:7" x14ac:dyDescent="0.3">
      <c r="C183" s="8"/>
      <c r="D183" s="8"/>
      <c r="E183" s="8"/>
      <c r="F183" s="8"/>
      <c r="G183" s="8"/>
    </row>
    <row r="184" spans="3:7" x14ac:dyDescent="0.3">
      <c r="C184" s="8"/>
      <c r="D184" s="8"/>
      <c r="E184" s="8"/>
      <c r="F184" s="8"/>
      <c r="G184" s="8"/>
    </row>
    <row r="185" spans="3:7" x14ac:dyDescent="0.3">
      <c r="C185" s="8"/>
      <c r="D185" s="8"/>
      <c r="E185" s="8"/>
      <c r="F185" s="8"/>
      <c r="G185" s="8"/>
    </row>
    <row r="186" spans="3:7" x14ac:dyDescent="0.3">
      <c r="C186" s="8"/>
      <c r="D186" s="8"/>
      <c r="E186" s="8"/>
      <c r="F186" s="8"/>
      <c r="G186" s="8"/>
    </row>
    <row r="187" spans="3:7" x14ac:dyDescent="0.3">
      <c r="C187" s="8"/>
      <c r="D187" s="8"/>
      <c r="E187" s="8"/>
      <c r="F187" s="8"/>
      <c r="G187" s="8"/>
    </row>
    <row r="188" spans="3:7" x14ac:dyDescent="0.3">
      <c r="C188" s="8"/>
      <c r="D188" s="8"/>
      <c r="E188" s="8"/>
      <c r="F188" s="8"/>
      <c r="G188" s="8"/>
    </row>
    <row r="189" spans="3:7" x14ac:dyDescent="0.3">
      <c r="C189" s="8"/>
      <c r="D189" s="8"/>
      <c r="E189" s="8"/>
      <c r="F189" s="8"/>
      <c r="G189" s="8"/>
    </row>
    <row r="190" spans="3:7" x14ac:dyDescent="0.3">
      <c r="C190" s="8"/>
      <c r="D190" s="8"/>
      <c r="E190" s="8"/>
      <c r="F190" s="8"/>
      <c r="G190" s="8"/>
    </row>
    <row r="191" spans="3:7" x14ac:dyDescent="0.3">
      <c r="C191" s="8"/>
      <c r="D191" s="8"/>
      <c r="E191" s="8"/>
      <c r="F191" s="8"/>
      <c r="G191" s="8"/>
    </row>
    <row r="192" spans="3:7" x14ac:dyDescent="0.3">
      <c r="C192" s="8"/>
      <c r="D192" s="8"/>
      <c r="E192" s="8"/>
      <c r="F192" s="8"/>
      <c r="G192" s="8"/>
    </row>
    <row r="193" spans="3:7" x14ac:dyDescent="0.3">
      <c r="C193" s="8"/>
      <c r="D193" s="8"/>
      <c r="E193" s="8"/>
      <c r="F193" s="8"/>
      <c r="G193" s="8"/>
    </row>
    <row r="194" spans="3:7" x14ac:dyDescent="0.3">
      <c r="C194" s="8"/>
      <c r="D194" s="8"/>
      <c r="E194" s="8"/>
      <c r="F194" s="8"/>
      <c r="G194" s="8"/>
    </row>
    <row r="195" spans="3:7" x14ac:dyDescent="0.3">
      <c r="C195" s="8"/>
      <c r="D195" s="8"/>
      <c r="E195" s="8"/>
      <c r="F195" s="8"/>
      <c r="G195" s="8"/>
    </row>
    <row r="196" spans="3:7" x14ac:dyDescent="0.3">
      <c r="C196" s="8"/>
      <c r="D196" s="8"/>
      <c r="E196" s="8"/>
      <c r="F196" s="8"/>
      <c r="G196" s="8"/>
    </row>
    <row r="197" spans="3:7" x14ac:dyDescent="0.3">
      <c r="C197" s="8"/>
      <c r="D197" s="8"/>
      <c r="E197" s="8"/>
      <c r="F197" s="8"/>
      <c r="G197" s="8"/>
    </row>
    <row r="198" spans="3:7" x14ac:dyDescent="0.3">
      <c r="C198" s="8"/>
      <c r="D198" s="8"/>
      <c r="E198" s="8"/>
      <c r="F198" s="8"/>
      <c r="G198" s="8"/>
    </row>
    <row r="199" spans="3:7" x14ac:dyDescent="0.3">
      <c r="C199" s="8"/>
      <c r="D199" s="8"/>
      <c r="E199" s="8"/>
      <c r="F199" s="8"/>
      <c r="G199" s="8"/>
    </row>
    <row r="200" spans="3:7" x14ac:dyDescent="0.3">
      <c r="C200" s="8"/>
      <c r="D200" s="8"/>
      <c r="E200" s="8"/>
      <c r="F200" s="8"/>
      <c r="G200" s="8"/>
    </row>
    <row r="201" spans="3:7" x14ac:dyDescent="0.3">
      <c r="C201" s="8"/>
      <c r="D201" s="8"/>
      <c r="E201" s="8"/>
      <c r="F201" s="8"/>
      <c r="G201" s="8"/>
    </row>
    <row r="202" spans="3:7" x14ac:dyDescent="0.3">
      <c r="C202" s="8"/>
      <c r="D202" s="8"/>
      <c r="E202" s="8"/>
      <c r="F202" s="8"/>
      <c r="G202" s="8"/>
    </row>
    <row r="203" spans="3:7" x14ac:dyDescent="0.3">
      <c r="C203" s="8"/>
      <c r="D203" s="8"/>
      <c r="E203" s="8"/>
      <c r="F203" s="8"/>
      <c r="G203" s="8"/>
    </row>
    <row r="204" spans="3:7" x14ac:dyDescent="0.3">
      <c r="C204" s="8"/>
      <c r="D204" s="8"/>
      <c r="E204" s="8"/>
      <c r="F204" s="8"/>
      <c r="G204" s="8"/>
    </row>
    <row r="205" spans="3:7" x14ac:dyDescent="0.3">
      <c r="C205" s="8"/>
      <c r="D205" s="8"/>
      <c r="E205" s="8"/>
      <c r="F205" s="8"/>
      <c r="G205" s="8"/>
    </row>
    <row r="206" spans="3:7" x14ac:dyDescent="0.3">
      <c r="C206" s="8"/>
      <c r="D206" s="8"/>
      <c r="E206" s="8"/>
      <c r="F206" s="8"/>
      <c r="G206" s="8"/>
    </row>
    <row r="207" spans="3:7" x14ac:dyDescent="0.3">
      <c r="C207" s="8"/>
      <c r="D207" s="8"/>
      <c r="E207" s="8"/>
      <c r="F207" s="8"/>
      <c r="G207" s="8"/>
    </row>
    <row r="208" spans="3:7" x14ac:dyDescent="0.3">
      <c r="C208" s="8"/>
      <c r="D208" s="8"/>
      <c r="E208" s="8"/>
      <c r="F208" s="8"/>
      <c r="G208" s="8"/>
    </row>
    <row r="209" spans="3:7" x14ac:dyDescent="0.3">
      <c r="C209" s="8"/>
      <c r="D209" s="8"/>
      <c r="E209" s="8"/>
      <c r="F209" s="8"/>
      <c r="G209" s="8"/>
    </row>
    <row r="210" spans="3:7" x14ac:dyDescent="0.3">
      <c r="C210" s="8"/>
      <c r="D210" s="8"/>
      <c r="E210" s="8"/>
      <c r="F210" s="8"/>
      <c r="G210" s="8"/>
    </row>
    <row r="211" spans="3:7" x14ac:dyDescent="0.3">
      <c r="C211" s="8"/>
      <c r="D211" s="8"/>
      <c r="E211" s="8"/>
      <c r="F211" s="8"/>
      <c r="G211" s="8"/>
    </row>
    <row r="212" spans="3:7" x14ac:dyDescent="0.3">
      <c r="C212" s="8"/>
      <c r="D212" s="8"/>
      <c r="E212" s="8"/>
      <c r="F212" s="8"/>
      <c r="G212" s="8"/>
    </row>
    <row r="213" spans="3:7" x14ac:dyDescent="0.3">
      <c r="C213" s="8"/>
      <c r="D213" s="8"/>
      <c r="E213" s="8"/>
      <c r="F213" s="8"/>
      <c r="G213" s="8"/>
    </row>
    <row r="214" spans="3:7" x14ac:dyDescent="0.3">
      <c r="C214" s="8"/>
      <c r="D214" s="8"/>
      <c r="E214" s="8"/>
      <c r="F214" s="8"/>
      <c r="G214" s="8"/>
    </row>
    <row r="215" spans="3:7" x14ac:dyDescent="0.3">
      <c r="C215" s="8"/>
      <c r="D215" s="8"/>
      <c r="E215" s="8"/>
      <c r="F215" s="8"/>
      <c r="G215" s="8"/>
    </row>
    <row r="216" spans="3:7" x14ac:dyDescent="0.3">
      <c r="C216" s="8"/>
      <c r="D216" s="8"/>
      <c r="E216" s="8"/>
      <c r="F216" s="8"/>
      <c r="G216" s="8"/>
    </row>
    <row r="217" spans="3:7" x14ac:dyDescent="0.3">
      <c r="C217" s="8"/>
      <c r="D217" s="8"/>
      <c r="E217" s="8"/>
      <c r="F217" s="8"/>
      <c r="G217" s="8"/>
    </row>
    <row r="218" spans="3:7" x14ac:dyDescent="0.3">
      <c r="C218" s="8"/>
      <c r="D218" s="8"/>
      <c r="E218" s="8"/>
      <c r="F218" s="8"/>
      <c r="G218" s="8"/>
    </row>
    <row r="219" spans="3:7" x14ac:dyDescent="0.3">
      <c r="C219" s="8"/>
      <c r="D219" s="8"/>
      <c r="E219" s="8"/>
      <c r="F219" s="8"/>
      <c r="G219" s="8"/>
    </row>
    <row r="220" spans="3:7" x14ac:dyDescent="0.3">
      <c r="C220" s="8"/>
      <c r="D220" s="8"/>
      <c r="E220" s="8"/>
      <c r="F220" s="8"/>
      <c r="G220" s="8"/>
    </row>
    <row r="221" spans="3:7" x14ac:dyDescent="0.3">
      <c r="C221" s="8"/>
      <c r="D221" s="8"/>
      <c r="E221" s="8"/>
      <c r="F221" s="8"/>
      <c r="G221" s="8"/>
    </row>
    <row r="222" spans="3:7" x14ac:dyDescent="0.3">
      <c r="C222" s="8"/>
      <c r="D222" s="8"/>
      <c r="E222" s="8"/>
      <c r="F222" s="8"/>
      <c r="G222" s="8"/>
    </row>
    <row r="223" spans="3:7" x14ac:dyDescent="0.3">
      <c r="C223" s="8"/>
      <c r="D223" s="8"/>
      <c r="E223" s="8"/>
      <c r="F223" s="8"/>
      <c r="G223" s="8"/>
    </row>
    <row r="224" spans="3:7" x14ac:dyDescent="0.3">
      <c r="C224" s="8"/>
      <c r="D224" s="8"/>
      <c r="E224" s="8"/>
      <c r="F224" s="8"/>
      <c r="G224" s="8"/>
    </row>
    <row r="225" spans="3:7" x14ac:dyDescent="0.3">
      <c r="C225" s="8"/>
      <c r="D225" s="8"/>
      <c r="E225" s="8"/>
      <c r="F225" s="8"/>
      <c r="G225" s="8"/>
    </row>
    <row r="226" spans="3:7" x14ac:dyDescent="0.3">
      <c r="C226" s="8"/>
      <c r="D226" s="8"/>
      <c r="E226" s="8"/>
      <c r="F226" s="8"/>
      <c r="G226" s="8"/>
    </row>
    <row r="227" spans="3:7" x14ac:dyDescent="0.3">
      <c r="C227" s="8"/>
      <c r="D227" s="8"/>
      <c r="E227" s="8"/>
      <c r="F227" s="8"/>
      <c r="G227" s="8"/>
    </row>
    <row r="228" spans="3:7" x14ac:dyDescent="0.3">
      <c r="C228" s="8"/>
      <c r="D228" s="8"/>
      <c r="E228" s="8"/>
      <c r="F228" s="8"/>
      <c r="G228" s="8"/>
    </row>
    <row r="229" spans="3:7" x14ac:dyDescent="0.3">
      <c r="C229" s="8"/>
      <c r="D229" s="8"/>
      <c r="E229" s="8"/>
      <c r="F229" s="8"/>
      <c r="G229" s="8"/>
    </row>
  </sheetData>
  <sortState xmlns:xlrd2="http://schemas.microsoft.com/office/spreadsheetml/2017/richdata2" ref="B7:AI54">
    <sortCondition ref="B7:B54"/>
  </sortState>
  <mergeCells count="35">
    <mergeCell ref="D3:G3"/>
    <mergeCell ref="D4:E4"/>
    <mergeCell ref="F4:F5"/>
    <mergeCell ref="G4:G5"/>
    <mergeCell ref="T3:W3"/>
    <mergeCell ref="X3:AA3"/>
    <mergeCell ref="AB3:AE3"/>
    <mergeCell ref="H4:I4"/>
    <mergeCell ref="J4:J5"/>
    <mergeCell ref="K4:K5"/>
    <mergeCell ref="L4:M4"/>
    <mergeCell ref="N4:N5"/>
    <mergeCell ref="O4:O5"/>
    <mergeCell ref="P4:Q4"/>
    <mergeCell ref="R4:R5"/>
    <mergeCell ref="S4:S5"/>
    <mergeCell ref="T4:U4"/>
    <mergeCell ref="V4:V5"/>
    <mergeCell ref="W4:W5"/>
    <mergeCell ref="AF3:AI3"/>
    <mergeCell ref="AF4:AG4"/>
    <mergeCell ref="AH4:AH5"/>
    <mergeCell ref="AI4:AI5"/>
    <mergeCell ref="B55:C55"/>
    <mergeCell ref="Z4:Z5"/>
    <mergeCell ref="AA4:AA5"/>
    <mergeCell ref="AB4:AC4"/>
    <mergeCell ref="AD4:AD5"/>
    <mergeCell ref="X4:Y4"/>
    <mergeCell ref="B3:B5"/>
    <mergeCell ref="C3:C5"/>
    <mergeCell ref="H3:K3"/>
    <mergeCell ref="L3:O3"/>
    <mergeCell ref="P3:S3"/>
    <mergeCell ref="AE4:AE5"/>
  </mergeCells>
  <pageMargins left="0.7" right="0.7" top="0.78740157499999996" bottom="0.78740157499999996" header="0.3" footer="0.3"/>
  <pageSetup paperSize="9" orientation="portrait" horizontalDpi="300" verticalDpi="300" r:id="rId1"/>
  <ignoredErrors>
    <ignoredError sqref="AE55 AA55 W55 S55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CD078-6AB5-4F4C-939F-54D6B383F506}">
  <dimension ref="B1:AI179"/>
  <sheetViews>
    <sheetView showGridLines="0" zoomScaleNormal="100" workbookViewId="0">
      <pane xSplit="3" ySplit="5" topLeftCell="D9" activePane="bottomRight" state="frozen"/>
      <selection pane="topRight" activeCell="D1" sqref="D1"/>
      <selection pane="bottomLeft" activeCell="A6" sqref="A6"/>
      <selection pane="bottomRight"/>
    </sheetView>
  </sheetViews>
  <sheetFormatPr defaultColWidth="8.7265625" defaultRowHeight="14" x14ac:dyDescent="0.3"/>
  <cols>
    <col min="1" max="1" width="6.1796875" style="4" customWidth="1"/>
    <col min="2" max="2" width="28.26953125" style="4" customWidth="1"/>
    <col min="3" max="3" width="11" style="4" bestFit="1" customWidth="1"/>
    <col min="4" max="4" width="11.54296875" style="4" customWidth="1"/>
    <col min="5" max="5" width="10.26953125" style="4" bestFit="1" customWidth="1"/>
    <col min="6" max="6" width="8.81640625" style="4" customWidth="1"/>
    <col min="7" max="7" width="16.26953125" style="4" customWidth="1"/>
    <col min="8" max="8" width="12.1796875" style="4" bestFit="1" customWidth="1"/>
    <col min="9" max="9" width="10.26953125" style="4" bestFit="1" customWidth="1"/>
    <col min="10" max="10" width="8.81640625" style="4" customWidth="1"/>
    <col min="11" max="11" width="16.26953125" style="4" bestFit="1" customWidth="1"/>
    <col min="12" max="12" width="12.1796875" style="4" bestFit="1" customWidth="1"/>
    <col min="13" max="13" width="10.26953125" style="4" bestFit="1" customWidth="1"/>
    <col min="14" max="14" width="8.81640625" style="4" bestFit="1" customWidth="1"/>
    <col min="15" max="15" width="16.26953125" style="4" bestFit="1" customWidth="1"/>
    <col min="16" max="16" width="12.1796875" style="4" bestFit="1" customWidth="1"/>
    <col min="17" max="17" width="10.26953125" style="4" bestFit="1" customWidth="1"/>
    <col min="18" max="18" width="8.81640625" style="4" bestFit="1" customWidth="1"/>
    <col min="19" max="19" width="16.26953125" style="4" customWidth="1"/>
    <col min="20" max="20" width="12.1796875" style="4" bestFit="1" customWidth="1"/>
    <col min="21" max="21" width="10.26953125" style="4" bestFit="1" customWidth="1"/>
    <col min="22" max="22" width="8.81640625" style="4" bestFit="1" customWidth="1"/>
    <col min="23" max="23" width="16.26953125" style="4" bestFit="1" customWidth="1"/>
    <col min="24" max="24" width="12.1796875" style="4" bestFit="1" customWidth="1"/>
    <col min="25" max="25" width="10.26953125" style="4" bestFit="1" customWidth="1"/>
    <col min="26" max="26" width="8.81640625" style="4" bestFit="1" customWidth="1"/>
    <col min="27" max="27" width="16.26953125" style="4" bestFit="1" customWidth="1"/>
    <col min="28" max="28" width="12.1796875" style="4" bestFit="1" customWidth="1"/>
    <col min="29" max="29" width="10.26953125" style="4" bestFit="1" customWidth="1"/>
    <col min="30" max="30" width="8.81640625" style="4" bestFit="1" customWidth="1"/>
    <col min="31" max="31" width="16.26953125" style="4" bestFit="1" customWidth="1"/>
    <col min="32" max="32" width="12.1796875" style="4" bestFit="1" customWidth="1"/>
    <col min="33" max="33" width="10.26953125" style="4" bestFit="1" customWidth="1"/>
    <col min="34" max="34" width="8.81640625" style="4" customWidth="1"/>
    <col min="35" max="35" width="16.26953125" style="4" bestFit="1" customWidth="1"/>
    <col min="36" max="16384" width="8.7265625" style="4"/>
  </cols>
  <sheetData>
    <row r="1" spans="2:35" ht="85.15" customHeight="1" x14ac:dyDescent="0.3">
      <c r="B1" s="27" t="s">
        <v>124</v>
      </c>
    </row>
    <row r="2" spans="2:35" ht="25.15" customHeight="1" thickBot="1" x14ac:dyDescent="0.35"/>
    <row r="3" spans="2:35" x14ac:dyDescent="0.3">
      <c r="B3" s="91" t="s">
        <v>17</v>
      </c>
      <c r="C3" s="93" t="s">
        <v>18</v>
      </c>
      <c r="D3" s="80" t="s">
        <v>19</v>
      </c>
      <c r="E3" s="81"/>
      <c r="F3" s="81"/>
      <c r="G3" s="82"/>
      <c r="H3" s="96">
        <v>2014</v>
      </c>
      <c r="I3" s="96"/>
      <c r="J3" s="96"/>
      <c r="K3" s="97"/>
      <c r="L3" s="98">
        <v>2015</v>
      </c>
      <c r="M3" s="96"/>
      <c r="N3" s="96"/>
      <c r="O3" s="97"/>
      <c r="P3" s="98">
        <v>2016</v>
      </c>
      <c r="Q3" s="96"/>
      <c r="R3" s="96"/>
      <c r="S3" s="97"/>
      <c r="T3" s="98">
        <v>2017</v>
      </c>
      <c r="U3" s="96"/>
      <c r="V3" s="96"/>
      <c r="W3" s="97"/>
      <c r="X3" s="98">
        <v>2018</v>
      </c>
      <c r="Y3" s="96"/>
      <c r="Z3" s="96"/>
      <c r="AA3" s="97"/>
      <c r="AB3" s="98">
        <v>2019</v>
      </c>
      <c r="AC3" s="96"/>
      <c r="AD3" s="96"/>
      <c r="AE3" s="97"/>
      <c r="AF3" s="80">
        <v>2020</v>
      </c>
      <c r="AG3" s="81"/>
      <c r="AH3" s="81"/>
      <c r="AI3" s="82"/>
    </row>
    <row r="4" spans="2:35" x14ac:dyDescent="0.3">
      <c r="B4" s="92"/>
      <c r="C4" s="94"/>
      <c r="D4" s="83" t="s">
        <v>20</v>
      </c>
      <c r="E4" s="84"/>
      <c r="F4" s="85" t="s">
        <v>19</v>
      </c>
      <c r="G4" s="87" t="s">
        <v>21</v>
      </c>
      <c r="H4" s="83" t="s">
        <v>20</v>
      </c>
      <c r="I4" s="84"/>
      <c r="J4" s="85" t="s">
        <v>19</v>
      </c>
      <c r="K4" s="87" t="s">
        <v>21</v>
      </c>
      <c r="L4" s="83" t="s">
        <v>20</v>
      </c>
      <c r="M4" s="84"/>
      <c r="N4" s="85" t="s">
        <v>19</v>
      </c>
      <c r="O4" s="87" t="s">
        <v>21</v>
      </c>
      <c r="P4" s="83" t="s">
        <v>20</v>
      </c>
      <c r="Q4" s="84"/>
      <c r="R4" s="85" t="s">
        <v>19</v>
      </c>
      <c r="S4" s="87" t="s">
        <v>21</v>
      </c>
      <c r="T4" s="83" t="s">
        <v>20</v>
      </c>
      <c r="U4" s="84"/>
      <c r="V4" s="85" t="s">
        <v>19</v>
      </c>
      <c r="W4" s="87" t="s">
        <v>21</v>
      </c>
      <c r="X4" s="83" t="s">
        <v>20</v>
      </c>
      <c r="Y4" s="84"/>
      <c r="Z4" s="85" t="s">
        <v>19</v>
      </c>
      <c r="AA4" s="87" t="s">
        <v>21</v>
      </c>
      <c r="AB4" s="83" t="s">
        <v>20</v>
      </c>
      <c r="AC4" s="84"/>
      <c r="AD4" s="85" t="s">
        <v>19</v>
      </c>
      <c r="AE4" s="87" t="s">
        <v>21</v>
      </c>
      <c r="AF4" s="83" t="s">
        <v>20</v>
      </c>
      <c r="AG4" s="84"/>
      <c r="AH4" s="85" t="s">
        <v>19</v>
      </c>
      <c r="AI4" s="87" t="s">
        <v>21</v>
      </c>
    </row>
    <row r="5" spans="2:35" ht="61" customHeight="1" x14ac:dyDescent="0.3">
      <c r="B5" s="99"/>
      <c r="C5" s="94"/>
      <c r="D5" s="62" t="s">
        <v>22</v>
      </c>
      <c r="E5" s="63" t="s">
        <v>23</v>
      </c>
      <c r="F5" s="86"/>
      <c r="G5" s="88"/>
      <c r="H5" s="62" t="s">
        <v>22</v>
      </c>
      <c r="I5" s="63" t="s">
        <v>23</v>
      </c>
      <c r="J5" s="86"/>
      <c r="K5" s="88"/>
      <c r="L5" s="62" t="s">
        <v>22</v>
      </c>
      <c r="M5" s="63" t="s">
        <v>23</v>
      </c>
      <c r="N5" s="86"/>
      <c r="O5" s="88"/>
      <c r="P5" s="62" t="s">
        <v>22</v>
      </c>
      <c r="Q5" s="63" t="s">
        <v>23</v>
      </c>
      <c r="R5" s="86"/>
      <c r="S5" s="88"/>
      <c r="T5" s="62" t="s">
        <v>22</v>
      </c>
      <c r="U5" s="63" t="s">
        <v>23</v>
      </c>
      <c r="V5" s="86"/>
      <c r="W5" s="88"/>
      <c r="X5" s="62" t="s">
        <v>22</v>
      </c>
      <c r="Y5" s="63" t="s">
        <v>23</v>
      </c>
      <c r="Z5" s="86"/>
      <c r="AA5" s="88"/>
      <c r="AB5" s="62" t="s">
        <v>22</v>
      </c>
      <c r="AC5" s="63" t="s">
        <v>23</v>
      </c>
      <c r="AD5" s="86"/>
      <c r="AE5" s="88"/>
      <c r="AF5" s="62" t="s">
        <v>22</v>
      </c>
      <c r="AG5" s="63" t="s">
        <v>23</v>
      </c>
      <c r="AH5" s="86"/>
      <c r="AI5" s="88"/>
    </row>
    <row r="6" spans="2:35" ht="14.5" thickBot="1" x14ac:dyDescent="0.35">
      <c r="B6" s="53" t="s">
        <v>125</v>
      </c>
      <c r="C6" s="68" t="s">
        <v>126</v>
      </c>
      <c r="D6" s="70">
        <f>SUM(H6,L6,P6,T6,X6,AB6,AF6)</f>
        <v>2422</v>
      </c>
      <c r="E6" s="71">
        <f t="shared" ref="E6:F6" si="0">SUM(I6,M6,Q6,U6,Y6,AC6,AG6)</f>
        <v>3044</v>
      </c>
      <c r="F6" s="71">
        <f t="shared" si="0"/>
        <v>5466</v>
      </c>
      <c r="G6" s="56">
        <v>0.21682732357491372</v>
      </c>
      <c r="H6" s="69">
        <v>263</v>
      </c>
      <c r="I6" s="55">
        <v>607</v>
      </c>
      <c r="J6" s="55">
        <v>870</v>
      </c>
      <c r="K6" s="56">
        <v>0.21947527749747731</v>
      </c>
      <c r="L6" s="54">
        <v>554</v>
      </c>
      <c r="M6" s="55">
        <v>673</v>
      </c>
      <c r="N6" s="55">
        <v>1227</v>
      </c>
      <c r="O6" s="56">
        <v>0.27710027100271001</v>
      </c>
      <c r="P6" s="54">
        <v>404</v>
      </c>
      <c r="Q6" s="55">
        <v>417</v>
      </c>
      <c r="R6" s="55">
        <v>821</v>
      </c>
      <c r="S6" s="56">
        <v>0.19951397326852977</v>
      </c>
      <c r="T6" s="54">
        <v>262</v>
      </c>
      <c r="U6" s="55">
        <v>291</v>
      </c>
      <c r="V6" s="55">
        <v>553</v>
      </c>
      <c r="W6" s="56">
        <v>0.15877117427505025</v>
      </c>
      <c r="X6" s="54">
        <v>382</v>
      </c>
      <c r="Y6" s="55">
        <v>561</v>
      </c>
      <c r="Z6" s="55">
        <v>943</v>
      </c>
      <c r="AA6" s="56">
        <v>0.2164830119375574</v>
      </c>
      <c r="AB6" s="54">
        <v>315</v>
      </c>
      <c r="AC6" s="55">
        <v>320</v>
      </c>
      <c r="AD6" s="55">
        <v>635</v>
      </c>
      <c r="AE6" s="56">
        <v>0.21068347710683477</v>
      </c>
      <c r="AF6" s="54">
        <v>242</v>
      </c>
      <c r="AG6" s="55">
        <v>175</v>
      </c>
      <c r="AH6" s="55">
        <v>417</v>
      </c>
      <c r="AI6" s="56">
        <v>0.22650733297121131</v>
      </c>
    </row>
    <row r="7" spans="2:35" x14ac:dyDescent="0.3">
      <c r="B7" s="24" t="s">
        <v>127</v>
      </c>
    </row>
    <row r="8" spans="2:35" x14ac:dyDescent="0.3">
      <c r="B8" s="78" t="s">
        <v>128</v>
      </c>
    </row>
    <row r="11" spans="2:35" x14ac:dyDescent="0.3">
      <c r="C11" s="8"/>
      <c r="D11" s="8"/>
      <c r="E11" s="8"/>
      <c r="F11" s="8"/>
      <c r="G11" s="8"/>
    </row>
    <row r="12" spans="2:35" x14ac:dyDescent="0.3">
      <c r="C12" s="8"/>
      <c r="D12" s="8"/>
      <c r="E12" s="8"/>
      <c r="F12" s="8"/>
      <c r="G12" s="8"/>
    </row>
    <row r="13" spans="2:35" ht="14.5" x14ac:dyDescent="0.35">
      <c r="C13"/>
      <c r="D13"/>
      <c r="E13"/>
      <c r="F13"/>
      <c r="G13"/>
      <c r="H13"/>
      <c r="I13"/>
      <c r="J13"/>
      <c r="K13"/>
      <c r="L13"/>
      <c r="M13"/>
      <c r="N13"/>
      <c r="O13"/>
      <c r="P13"/>
    </row>
    <row r="14" spans="2:35" ht="14.5" x14ac:dyDescent="0.35">
      <c r="C14"/>
      <c r="D14"/>
      <c r="E14"/>
      <c r="F14"/>
      <c r="G14"/>
      <c r="H14"/>
      <c r="I14"/>
      <c r="J14"/>
      <c r="K14"/>
      <c r="L14"/>
      <c r="M14"/>
      <c r="N14"/>
      <c r="O14"/>
      <c r="P14"/>
    </row>
    <row r="15" spans="2:35" ht="14.5" x14ac:dyDescent="0.35"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2:35" ht="14.5" x14ac:dyDescent="0.35"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3:16" ht="14.5" x14ac:dyDescent="0.35"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3:16" ht="14.5" x14ac:dyDescent="0.35"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3:16" ht="14.5" x14ac:dyDescent="0.35"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3:16" ht="14.5" x14ac:dyDescent="0.35"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3:16" ht="14.5" x14ac:dyDescent="0.35"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3:16" ht="14.5" x14ac:dyDescent="0.35"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3:16" ht="14.5" x14ac:dyDescent="0.35"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3:16" x14ac:dyDescent="0.3">
      <c r="C24" s="8"/>
      <c r="D24" s="8"/>
      <c r="E24" s="8"/>
      <c r="F24" s="8"/>
      <c r="G24" s="8"/>
    </row>
    <row r="25" spans="3:16" x14ac:dyDescent="0.3">
      <c r="C25" s="8"/>
      <c r="D25" s="8"/>
      <c r="E25" s="8"/>
      <c r="F25" s="8"/>
      <c r="G25" s="8"/>
    </row>
    <row r="26" spans="3:16" x14ac:dyDescent="0.3">
      <c r="C26" s="8"/>
      <c r="D26" s="8"/>
      <c r="E26" s="8"/>
      <c r="F26" s="8"/>
      <c r="G26" s="8"/>
    </row>
    <row r="27" spans="3:16" x14ac:dyDescent="0.3">
      <c r="C27" s="8"/>
      <c r="D27" s="8"/>
      <c r="E27" s="8"/>
      <c r="F27" s="8"/>
      <c r="G27" s="8"/>
    </row>
    <row r="28" spans="3:16" x14ac:dyDescent="0.3">
      <c r="C28" s="8"/>
      <c r="D28" s="8"/>
      <c r="E28" s="8"/>
      <c r="F28" s="8"/>
      <c r="G28" s="8"/>
    </row>
    <row r="29" spans="3:16" x14ac:dyDescent="0.3">
      <c r="C29" s="8"/>
      <c r="D29" s="8"/>
      <c r="E29" s="8"/>
      <c r="F29" s="8"/>
      <c r="G29" s="8"/>
    </row>
    <row r="30" spans="3:16" x14ac:dyDescent="0.3">
      <c r="C30" s="8"/>
      <c r="D30" s="8"/>
      <c r="E30" s="8"/>
      <c r="F30" s="8"/>
      <c r="G30" s="8"/>
    </row>
    <row r="31" spans="3:16" x14ac:dyDescent="0.3">
      <c r="C31" s="8"/>
      <c r="D31" s="8"/>
      <c r="E31" s="8"/>
      <c r="F31" s="8"/>
      <c r="G31" s="8"/>
    </row>
    <row r="32" spans="3:16" x14ac:dyDescent="0.3">
      <c r="C32" s="8"/>
      <c r="D32" s="8"/>
      <c r="E32" s="8"/>
      <c r="F32" s="8"/>
      <c r="G32" s="8"/>
    </row>
    <row r="33" spans="3:7" x14ac:dyDescent="0.3">
      <c r="C33" s="8"/>
      <c r="D33" s="8"/>
      <c r="E33" s="8"/>
      <c r="F33" s="8"/>
      <c r="G33" s="8"/>
    </row>
    <row r="34" spans="3:7" x14ac:dyDescent="0.3">
      <c r="C34" s="8"/>
      <c r="D34" s="8"/>
      <c r="E34" s="8"/>
      <c r="F34" s="8"/>
      <c r="G34" s="8"/>
    </row>
    <row r="35" spans="3:7" x14ac:dyDescent="0.3">
      <c r="C35" s="8"/>
      <c r="D35" s="8"/>
      <c r="E35" s="8"/>
      <c r="F35" s="8"/>
      <c r="G35" s="8"/>
    </row>
    <row r="36" spans="3:7" x14ac:dyDescent="0.3">
      <c r="C36" s="8"/>
      <c r="D36" s="8"/>
      <c r="E36" s="8"/>
      <c r="F36" s="8"/>
      <c r="G36" s="8"/>
    </row>
    <row r="37" spans="3:7" x14ac:dyDescent="0.3">
      <c r="C37" s="8"/>
      <c r="D37" s="8"/>
      <c r="E37" s="8"/>
      <c r="F37" s="8"/>
      <c r="G37" s="8"/>
    </row>
    <row r="38" spans="3:7" x14ac:dyDescent="0.3">
      <c r="C38" s="8"/>
      <c r="D38" s="8"/>
      <c r="E38" s="8"/>
      <c r="F38" s="8"/>
      <c r="G38" s="8"/>
    </row>
    <row r="39" spans="3:7" x14ac:dyDescent="0.3">
      <c r="C39" s="8"/>
      <c r="D39" s="8"/>
      <c r="E39" s="8"/>
      <c r="F39" s="8"/>
      <c r="G39" s="8"/>
    </row>
    <row r="40" spans="3:7" x14ac:dyDescent="0.3">
      <c r="C40" s="8"/>
      <c r="D40" s="8"/>
      <c r="E40" s="8"/>
      <c r="F40" s="8"/>
      <c r="G40" s="8"/>
    </row>
    <row r="41" spans="3:7" x14ac:dyDescent="0.3">
      <c r="C41" s="8"/>
      <c r="D41" s="8"/>
      <c r="E41" s="8"/>
      <c r="F41" s="8"/>
      <c r="G41" s="8"/>
    </row>
    <row r="42" spans="3:7" x14ac:dyDescent="0.3">
      <c r="C42" s="8"/>
      <c r="D42" s="8"/>
      <c r="E42" s="8"/>
      <c r="F42" s="8"/>
      <c r="G42" s="8"/>
    </row>
    <row r="43" spans="3:7" x14ac:dyDescent="0.3">
      <c r="C43" s="8"/>
      <c r="D43" s="8"/>
      <c r="E43" s="8"/>
      <c r="F43" s="8"/>
      <c r="G43" s="8"/>
    </row>
    <row r="44" spans="3:7" x14ac:dyDescent="0.3">
      <c r="C44" s="8"/>
      <c r="D44" s="8"/>
      <c r="E44" s="8"/>
      <c r="F44" s="8"/>
      <c r="G44" s="8"/>
    </row>
    <row r="45" spans="3:7" x14ac:dyDescent="0.3">
      <c r="C45" s="8"/>
      <c r="D45" s="8"/>
      <c r="E45" s="8"/>
      <c r="F45" s="8"/>
      <c r="G45" s="8"/>
    </row>
    <row r="46" spans="3:7" x14ac:dyDescent="0.3">
      <c r="C46" s="8"/>
      <c r="D46" s="8"/>
      <c r="E46" s="8"/>
      <c r="F46" s="8"/>
      <c r="G46" s="8"/>
    </row>
    <row r="47" spans="3:7" x14ac:dyDescent="0.3">
      <c r="C47" s="8"/>
      <c r="D47" s="8"/>
      <c r="E47" s="8"/>
      <c r="F47" s="8"/>
      <c r="G47" s="8"/>
    </row>
    <row r="48" spans="3:7" x14ac:dyDescent="0.3">
      <c r="C48" s="8"/>
      <c r="D48" s="8"/>
      <c r="E48" s="8"/>
      <c r="F48" s="8"/>
      <c r="G48" s="8"/>
    </row>
    <row r="49" spans="3:7" x14ac:dyDescent="0.3">
      <c r="C49" s="8"/>
      <c r="D49" s="8"/>
      <c r="E49" s="8"/>
      <c r="F49" s="8"/>
      <c r="G49" s="8"/>
    </row>
    <row r="50" spans="3:7" x14ac:dyDescent="0.3">
      <c r="C50" s="8"/>
      <c r="D50" s="8"/>
      <c r="E50" s="8"/>
      <c r="F50" s="8"/>
      <c r="G50" s="8"/>
    </row>
    <row r="51" spans="3:7" x14ac:dyDescent="0.3">
      <c r="C51" s="8"/>
      <c r="D51" s="8"/>
      <c r="E51" s="8"/>
      <c r="F51" s="8"/>
      <c r="G51" s="8"/>
    </row>
    <row r="52" spans="3:7" x14ac:dyDescent="0.3">
      <c r="C52" s="8"/>
      <c r="D52" s="8"/>
      <c r="E52" s="8"/>
      <c r="F52" s="8"/>
      <c r="G52" s="8"/>
    </row>
    <row r="53" spans="3:7" x14ac:dyDescent="0.3">
      <c r="C53" s="8"/>
      <c r="D53" s="8"/>
      <c r="E53" s="8"/>
      <c r="F53" s="8"/>
      <c r="G53" s="8"/>
    </row>
    <row r="54" spans="3:7" x14ac:dyDescent="0.3">
      <c r="C54" s="8"/>
      <c r="D54" s="8"/>
      <c r="E54" s="8"/>
      <c r="F54" s="8"/>
      <c r="G54" s="8"/>
    </row>
    <row r="55" spans="3:7" x14ac:dyDescent="0.3">
      <c r="C55" s="8"/>
      <c r="D55" s="8"/>
      <c r="E55" s="8"/>
      <c r="F55" s="8"/>
      <c r="G55" s="8"/>
    </row>
    <row r="56" spans="3:7" x14ac:dyDescent="0.3">
      <c r="C56" s="8"/>
      <c r="D56" s="8"/>
      <c r="E56" s="8"/>
      <c r="F56" s="8"/>
      <c r="G56" s="8"/>
    </row>
    <row r="57" spans="3:7" x14ac:dyDescent="0.3">
      <c r="C57" s="8"/>
      <c r="D57" s="8"/>
      <c r="E57" s="8"/>
      <c r="F57" s="8"/>
      <c r="G57" s="8"/>
    </row>
    <row r="58" spans="3:7" x14ac:dyDescent="0.3">
      <c r="C58" s="8"/>
      <c r="D58" s="8"/>
      <c r="E58" s="8"/>
      <c r="F58" s="8"/>
      <c r="G58" s="8"/>
    </row>
    <row r="59" spans="3:7" x14ac:dyDescent="0.3">
      <c r="C59" s="8"/>
      <c r="D59" s="8"/>
      <c r="E59" s="8"/>
      <c r="F59" s="8"/>
      <c r="G59" s="8"/>
    </row>
    <row r="60" spans="3:7" x14ac:dyDescent="0.3">
      <c r="C60" s="8"/>
      <c r="D60" s="8"/>
      <c r="E60" s="8"/>
      <c r="F60" s="8"/>
      <c r="G60" s="8"/>
    </row>
    <row r="61" spans="3:7" x14ac:dyDescent="0.3">
      <c r="C61" s="8"/>
      <c r="D61" s="8"/>
      <c r="E61" s="8"/>
      <c r="F61" s="8"/>
      <c r="G61" s="8"/>
    </row>
    <row r="62" spans="3:7" x14ac:dyDescent="0.3">
      <c r="C62" s="8"/>
      <c r="D62" s="8"/>
      <c r="E62" s="8"/>
      <c r="F62" s="8"/>
      <c r="G62" s="8"/>
    </row>
    <row r="63" spans="3:7" x14ac:dyDescent="0.3">
      <c r="C63" s="8"/>
      <c r="D63" s="8"/>
      <c r="E63" s="8"/>
      <c r="F63" s="8"/>
      <c r="G63" s="8"/>
    </row>
    <row r="64" spans="3:7" x14ac:dyDescent="0.3">
      <c r="C64" s="8"/>
      <c r="D64" s="8"/>
      <c r="E64" s="8"/>
      <c r="F64" s="8"/>
      <c r="G64" s="8"/>
    </row>
    <row r="65" spans="3:7" x14ac:dyDescent="0.3">
      <c r="C65" s="8"/>
      <c r="D65" s="8"/>
      <c r="E65" s="8"/>
      <c r="F65" s="8"/>
      <c r="G65" s="8"/>
    </row>
    <row r="66" spans="3:7" x14ac:dyDescent="0.3">
      <c r="C66" s="8"/>
      <c r="D66" s="8"/>
      <c r="E66" s="8"/>
      <c r="F66" s="8"/>
      <c r="G66" s="8"/>
    </row>
    <row r="67" spans="3:7" x14ac:dyDescent="0.3">
      <c r="C67" s="8"/>
      <c r="D67" s="8"/>
      <c r="E67" s="8"/>
      <c r="F67" s="8"/>
      <c r="G67" s="8"/>
    </row>
    <row r="68" spans="3:7" x14ac:dyDescent="0.3">
      <c r="C68" s="8"/>
      <c r="D68" s="8"/>
      <c r="E68" s="8"/>
      <c r="F68" s="8"/>
      <c r="G68" s="8"/>
    </row>
    <row r="69" spans="3:7" x14ac:dyDescent="0.3">
      <c r="C69" s="8"/>
      <c r="D69" s="8"/>
      <c r="E69" s="8"/>
      <c r="F69" s="8"/>
      <c r="G69" s="8"/>
    </row>
    <row r="70" spans="3:7" x14ac:dyDescent="0.3">
      <c r="C70" s="8"/>
      <c r="D70" s="8"/>
      <c r="E70" s="8"/>
      <c r="F70" s="8"/>
      <c r="G70" s="8"/>
    </row>
    <row r="71" spans="3:7" x14ac:dyDescent="0.3">
      <c r="C71" s="8"/>
      <c r="D71" s="8"/>
      <c r="E71" s="8"/>
      <c r="F71" s="8"/>
      <c r="G71" s="8"/>
    </row>
    <row r="72" spans="3:7" x14ac:dyDescent="0.3">
      <c r="C72" s="8"/>
      <c r="D72" s="8"/>
      <c r="E72" s="8"/>
      <c r="F72" s="8"/>
      <c r="G72" s="8"/>
    </row>
    <row r="73" spans="3:7" x14ac:dyDescent="0.3">
      <c r="C73" s="8"/>
      <c r="D73" s="8"/>
      <c r="E73" s="8"/>
      <c r="F73" s="8"/>
      <c r="G73" s="8"/>
    </row>
    <row r="74" spans="3:7" x14ac:dyDescent="0.3">
      <c r="C74" s="8"/>
      <c r="D74" s="8"/>
      <c r="E74" s="8"/>
      <c r="F74" s="8"/>
      <c r="G74" s="8"/>
    </row>
    <row r="75" spans="3:7" x14ac:dyDescent="0.3">
      <c r="C75" s="8"/>
      <c r="D75" s="8"/>
      <c r="E75" s="8"/>
      <c r="F75" s="8"/>
      <c r="G75" s="8"/>
    </row>
    <row r="76" spans="3:7" x14ac:dyDescent="0.3">
      <c r="C76" s="8"/>
      <c r="D76" s="8"/>
      <c r="E76" s="8"/>
      <c r="F76" s="8"/>
      <c r="G76" s="8"/>
    </row>
    <row r="77" spans="3:7" x14ac:dyDescent="0.3">
      <c r="C77" s="8"/>
      <c r="D77" s="8"/>
      <c r="E77" s="8"/>
      <c r="F77" s="8"/>
      <c r="G77" s="8"/>
    </row>
    <row r="78" spans="3:7" x14ac:dyDescent="0.3">
      <c r="C78" s="8"/>
      <c r="D78" s="8"/>
      <c r="E78" s="8"/>
      <c r="F78" s="8"/>
      <c r="G78" s="8"/>
    </row>
    <row r="79" spans="3:7" x14ac:dyDescent="0.3">
      <c r="C79" s="8"/>
      <c r="D79" s="8"/>
      <c r="E79" s="8"/>
      <c r="F79" s="8"/>
      <c r="G79" s="8"/>
    </row>
    <row r="80" spans="3:7" x14ac:dyDescent="0.3">
      <c r="C80" s="8"/>
      <c r="D80" s="8"/>
      <c r="E80" s="8"/>
      <c r="F80" s="8"/>
      <c r="G80" s="8"/>
    </row>
    <row r="81" spans="3:7" x14ac:dyDescent="0.3">
      <c r="C81" s="8"/>
      <c r="D81" s="8"/>
      <c r="E81" s="8"/>
      <c r="F81" s="8"/>
      <c r="G81" s="8"/>
    </row>
    <row r="82" spans="3:7" x14ac:dyDescent="0.3">
      <c r="C82" s="8"/>
      <c r="D82" s="8"/>
      <c r="E82" s="8"/>
      <c r="F82" s="8"/>
      <c r="G82" s="8"/>
    </row>
    <row r="83" spans="3:7" x14ac:dyDescent="0.3">
      <c r="C83" s="8"/>
      <c r="D83" s="8"/>
      <c r="E83" s="8"/>
      <c r="F83" s="8"/>
      <c r="G83" s="8"/>
    </row>
    <row r="84" spans="3:7" x14ac:dyDescent="0.3">
      <c r="C84" s="8"/>
      <c r="D84" s="8"/>
      <c r="E84" s="8"/>
      <c r="F84" s="8"/>
      <c r="G84" s="8"/>
    </row>
    <row r="85" spans="3:7" x14ac:dyDescent="0.3">
      <c r="C85" s="8"/>
      <c r="D85" s="8"/>
      <c r="E85" s="8"/>
      <c r="F85" s="8"/>
      <c r="G85" s="8"/>
    </row>
    <row r="86" spans="3:7" x14ac:dyDescent="0.3">
      <c r="C86" s="8"/>
      <c r="D86" s="8"/>
      <c r="E86" s="8"/>
      <c r="F86" s="8"/>
      <c r="G86" s="8"/>
    </row>
    <row r="87" spans="3:7" x14ac:dyDescent="0.3">
      <c r="C87" s="8"/>
      <c r="D87" s="8"/>
      <c r="E87" s="8"/>
      <c r="F87" s="8"/>
      <c r="G87" s="8"/>
    </row>
    <row r="88" spans="3:7" x14ac:dyDescent="0.3">
      <c r="C88" s="8"/>
      <c r="D88" s="8"/>
      <c r="E88" s="8"/>
      <c r="F88" s="8"/>
      <c r="G88" s="8"/>
    </row>
    <row r="89" spans="3:7" x14ac:dyDescent="0.3">
      <c r="C89" s="8"/>
      <c r="D89" s="8"/>
      <c r="E89" s="8"/>
      <c r="F89" s="8"/>
      <c r="G89" s="8"/>
    </row>
    <row r="90" spans="3:7" x14ac:dyDescent="0.3">
      <c r="C90" s="8"/>
      <c r="D90" s="8"/>
      <c r="E90" s="8"/>
      <c r="F90" s="8"/>
      <c r="G90" s="8"/>
    </row>
    <row r="91" spans="3:7" x14ac:dyDescent="0.3">
      <c r="C91" s="8"/>
      <c r="D91" s="8"/>
      <c r="E91" s="8"/>
      <c r="F91" s="8"/>
      <c r="G91" s="8"/>
    </row>
    <row r="92" spans="3:7" x14ac:dyDescent="0.3">
      <c r="C92" s="8"/>
      <c r="D92" s="8"/>
      <c r="E92" s="8"/>
      <c r="F92" s="8"/>
      <c r="G92" s="8"/>
    </row>
    <row r="93" spans="3:7" x14ac:dyDescent="0.3">
      <c r="C93" s="8"/>
      <c r="D93" s="8"/>
      <c r="E93" s="8"/>
      <c r="F93" s="8"/>
      <c r="G93" s="8"/>
    </row>
    <row r="94" spans="3:7" x14ac:dyDescent="0.3">
      <c r="C94" s="8"/>
      <c r="D94" s="8"/>
      <c r="E94" s="8"/>
      <c r="F94" s="8"/>
      <c r="G94" s="8"/>
    </row>
    <row r="95" spans="3:7" x14ac:dyDescent="0.3">
      <c r="C95" s="8"/>
      <c r="D95" s="8"/>
      <c r="E95" s="8"/>
      <c r="F95" s="8"/>
      <c r="G95" s="8"/>
    </row>
    <row r="96" spans="3:7" x14ac:dyDescent="0.3">
      <c r="C96" s="8"/>
      <c r="D96" s="8"/>
      <c r="E96" s="8"/>
      <c r="F96" s="8"/>
      <c r="G96" s="8"/>
    </row>
    <row r="97" spans="3:7" x14ac:dyDescent="0.3">
      <c r="C97" s="8"/>
      <c r="D97" s="8"/>
      <c r="E97" s="8"/>
      <c r="F97" s="8"/>
      <c r="G97" s="8"/>
    </row>
    <row r="98" spans="3:7" x14ac:dyDescent="0.3">
      <c r="C98" s="8"/>
      <c r="D98" s="8"/>
      <c r="E98" s="8"/>
      <c r="F98" s="8"/>
      <c r="G98" s="8"/>
    </row>
    <row r="99" spans="3:7" x14ac:dyDescent="0.3">
      <c r="C99" s="8"/>
      <c r="D99" s="8"/>
      <c r="E99" s="8"/>
      <c r="F99" s="8"/>
      <c r="G99" s="8"/>
    </row>
    <row r="100" spans="3:7" x14ac:dyDescent="0.3">
      <c r="C100" s="8"/>
      <c r="D100" s="8"/>
      <c r="E100" s="8"/>
      <c r="F100" s="8"/>
      <c r="G100" s="8"/>
    </row>
    <row r="101" spans="3:7" x14ac:dyDescent="0.3">
      <c r="C101" s="8"/>
      <c r="D101" s="8"/>
      <c r="E101" s="8"/>
      <c r="F101" s="8"/>
      <c r="G101" s="8"/>
    </row>
    <row r="102" spans="3:7" x14ac:dyDescent="0.3">
      <c r="C102" s="8"/>
      <c r="D102" s="8"/>
      <c r="E102" s="8"/>
      <c r="F102" s="8"/>
      <c r="G102" s="8"/>
    </row>
    <row r="103" spans="3:7" x14ac:dyDescent="0.3">
      <c r="C103" s="8"/>
      <c r="D103" s="8"/>
      <c r="E103" s="8"/>
      <c r="F103" s="8"/>
      <c r="G103" s="8"/>
    </row>
    <row r="104" spans="3:7" x14ac:dyDescent="0.3">
      <c r="C104" s="8"/>
      <c r="D104" s="8"/>
      <c r="E104" s="8"/>
      <c r="F104" s="8"/>
      <c r="G104" s="8"/>
    </row>
    <row r="105" spans="3:7" x14ac:dyDescent="0.3">
      <c r="C105" s="8"/>
      <c r="D105" s="8"/>
      <c r="E105" s="8"/>
      <c r="F105" s="8"/>
      <c r="G105" s="8"/>
    </row>
    <row r="106" spans="3:7" x14ac:dyDescent="0.3">
      <c r="C106" s="8"/>
      <c r="D106" s="8"/>
      <c r="E106" s="8"/>
      <c r="F106" s="8"/>
      <c r="G106" s="8"/>
    </row>
    <row r="107" spans="3:7" x14ac:dyDescent="0.3">
      <c r="C107" s="8"/>
      <c r="D107" s="8"/>
      <c r="E107" s="8"/>
      <c r="F107" s="8"/>
      <c r="G107" s="8"/>
    </row>
    <row r="108" spans="3:7" x14ac:dyDescent="0.3">
      <c r="C108" s="8"/>
      <c r="D108" s="8"/>
      <c r="E108" s="8"/>
      <c r="F108" s="8"/>
      <c r="G108" s="8"/>
    </row>
    <row r="109" spans="3:7" x14ac:dyDescent="0.3">
      <c r="C109" s="8"/>
      <c r="D109" s="8"/>
      <c r="E109" s="8"/>
      <c r="F109" s="8"/>
      <c r="G109" s="8"/>
    </row>
    <row r="110" spans="3:7" x14ac:dyDescent="0.3">
      <c r="C110" s="8"/>
      <c r="D110" s="8"/>
      <c r="E110" s="8"/>
      <c r="F110" s="8"/>
      <c r="G110" s="8"/>
    </row>
    <row r="111" spans="3:7" x14ac:dyDescent="0.3">
      <c r="C111" s="8"/>
      <c r="D111" s="8"/>
      <c r="E111" s="8"/>
      <c r="F111" s="8"/>
      <c r="G111" s="8"/>
    </row>
    <row r="112" spans="3:7" x14ac:dyDescent="0.3">
      <c r="C112" s="8"/>
      <c r="D112" s="8"/>
      <c r="E112" s="8"/>
      <c r="F112" s="8"/>
      <c r="G112" s="8"/>
    </row>
    <row r="113" spans="3:7" x14ac:dyDescent="0.3">
      <c r="C113" s="8"/>
      <c r="D113" s="8"/>
      <c r="E113" s="8"/>
      <c r="F113" s="8"/>
      <c r="G113" s="8"/>
    </row>
    <row r="114" spans="3:7" x14ac:dyDescent="0.3">
      <c r="C114" s="8"/>
      <c r="D114" s="8"/>
      <c r="E114" s="8"/>
      <c r="F114" s="8"/>
      <c r="G114" s="8"/>
    </row>
    <row r="115" spans="3:7" x14ac:dyDescent="0.3">
      <c r="C115" s="8"/>
      <c r="D115" s="8"/>
      <c r="E115" s="8"/>
      <c r="F115" s="8"/>
      <c r="G115" s="8"/>
    </row>
    <row r="116" spans="3:7" x14ac:dyDescent="0.3">
      <c r="C116" s="8"/>
      <c r="D116" s="8"/>
      <c r="E116" s="8"/>
      <c r="F116" s="8"/>
      <c r="G116" s="8"/>
    </row>
    <row r="117" spans="3:7" x14ac:dyDescent="0.3">
      <c r="C117" s="8"/>
      <c r="D117" s="8"/>
      <c r="E117" s="8"/>
      <c r="F117" s="8"/>
      <c r="G117" s="8"/>
    </row>
    <row r="118" spans="3:7" x14ac:dyDescent="0.3">
      <c r="C118" s="8"/>
      <c r="D118" s="8"/>
      <c r="E118" s="8"/>
      <c r="F118" s="8"/>
      <c r="G118" s="8"/>
    </row>
    <row r="119" spans="3:7" x14ac:dyDescent="0.3">
      <c r="C119" s="8"/>
      <c r="D119" s="8"/>
      <c r="E119" s="8"/>
      <c r="F119" s="8"/>
      <c r="G119" s="8"/>
    </row>
    <row r="120" spans="3:7" x14ac:dyDescent="0.3">
      <c r="C120" s="8"/>
      <c r="D120" s="8"/>
      <c r="E120" s="8"/>
      <c r="F120" s="8"/>
      <c r="G120" s="8"/>
    </row>
    <row r="121" spans="3:7" x14ac:dyDescent="0.3">
      <c r="C121" s="8"/>
      <c r="D121" s="8"/>
      <c r="E121" s="8"/>
      <c r="F121" s="8"/>
      <c r="G121" s="8"/>
    </row>
    <row r="122" spans="3:7" x14ac:dyDescent="0.3">
      <c r="C122" s="8"/>
      <c r="D122" s="8"/>
      <c r="E122" s="8"/>
      <c r="F122" s="8"/>
      <c r="G122" s="8"/>
    </row>
    <row r="123" spans="3:7" x14ac:dyDescent="0.3">
      <c r="C123" s="8"/>
      <c r="D123" s="8"/>
      <c r="E123" s="8"/>
      <c r="F123" s="8"/>
      <c r="G123" s="8"/>
    </row>
    <row r="124" spans="3:7" x14ac:dyDescent="0.3">
      <c r="C124" s="8"/>
      <c r="D124" s="8"/>
      <c r="E124" s="8"/>
      <c r="F124" s="8"/>
      <c r="G124" s="8"/>
    </row>
    <row r="125" spans="3:7" x14ac:dyDescent="0.3">
      <c r="C125" s="8"/>
      <c r="D125" s="8"/>
      <c r="E125" s="8"/>
      <c r="F125" s="8"/>
      <c r="G125" s="8"/>
    </row>
    <row r="126" spans="3:7" x14ac:dyDescent="0.3">
      <c r="C126" s="8"/>
      <c r="D126" s="8"/>
      <c r="E126" s="8"/>
      <c r="F126" s="8"/>
      <c r="G126" s="8"/>
    </row>
    <row r="127" spans="3:7" x14ac:dyDescent="0.3">
      <c r="C127" s="8"/>
      <c r="D127" s="8"/>
      <c r="E127" s="8"/>
      <c r="F127" s="8"/>
      <c r="G127" s="8"/>
    </row>
    <row r="128" spans="3:7" x14ac:dyDescent="0.3">
      <c r="C128" s="8"/>
      <c r="D128" s="8"/>
      <c r="E128" s="8"/>
      <c r="F128" s="8"/>
      <c r="G128" s="8"/>
    </row>
    <row r="129" spans="3:7" x14ac:dyDescent="0.3">
      <c r="C129" s="8"/>
      <c r="D129" s="8"/>
      <c r="E129" s="8"/>
      <c r="F129" s="8"/>
      <c r="G129" s="8"/>
    </row>
    <row r="130" spans="3:7" x14ac:dyDescent="0.3">
      <c r="C130" s="8"/>
      <c r="D130" s="8"/>
      <c r="E130" s="8"/>
      <c r="F130" s="8"/>
      <c r="G130" s="8"/>
    </row>
    <row r="131" spans="3:7" x14ac:dyDescent="0.3">
      <c r="C131" s="8"/>
      <c r="D131" s="8"/>
      <c r="E131" s="8"/>
      <c r="F131" s="8"/>
      <c r="G131" s="8"/>
    </row>
    <row r="132" spans="3:7" x14ac:dyDescent="0.3">
      <c r="C132" s="8"/>
      <c r="D132" s="8"/>
      <c r="E132" s="8"/>
      <c r="F132" s="8"/>
      <c r="G132" s="8"/>
    </row>
    <row r="133" spans="3:7" x14ac:dyDescent="0.3">
      <c r="C133" s="8"/>
      <c r="D133" s="8"/>
      <c r="E133" s="8"/>
      <c r="F133" s="8"/>
      <c r="G133" s="8"/>
    </row>
    <row r="134" spans="3:7" x14ac:dyDescent="0.3">
      <c r="C134" s="8"/>
      <c r="D134" s="8"/>
      <c r="E134" s="8"/>
      <c r="F134" s="8"/>
      <c r="G134" s="8"/>
    </row>
    <row r="135" spans="3:7" x14ac:dyDescent="0.3">
      <c r="C135" s="8"/>
      <c r="D135" s="8"/>
      <c r="E135" s="8"/>
      <c r="F135" s="8"/>
      <c r="G135" s="8"/>
    </row>
    <row r="136" spans="3:7" x14ac:dyDescent="0.3">
      <c r="C136" s="8"/>
      <c r="D136" s="8"/>
      <c r="E136" s="8"/>
      <c r="F136" s="8"/>
      <c r="G136" s="8"/>
    </row>
    <row r="137" spans="3:7" x14ac:dyDescent="0.3">
      <c r="C137" s="8"/>
      <c r="D137" s="8"/>
      <c r="E137" s="8"/>
      <c r="F137" s="8"/>
      <c r="G137" s="8"/>
    </row>
    <row r="138" spans="3:7" x14ac:dyDescent="0.3">
      <c r="C138" s="8"/>
      <c r="D138" s="8"/>
      <c r="E138" s="8"/>
      <c r="F138" s="8"/>
      <c r="G138" s="8"/>
    </row>
    <row r="139" spans="3:7" x14ac:dyDescent="0.3">
      <c r="C139" s="8"/>
      <c r="D139" s="8"/>
      <c r="E139" s="8"/>
      <c r="F139" s="8"/>
      <c r="G139" s="8"/>
    </row>
    <row r="140" spans="3:7" x14ac:dyDescent="0.3">
      <c r="C140" s="8"/>
      <c r="D140" s="8"/>
      <c r="E140" s="8"/>
      <c r="F140" s="8"/>
      <c r="G140" s="8"/>
    </row>
    <row r="141" spans="3:7" x14ac:dyDescent="0.3">
      <c r="C141" s="8"/>
      <c r="D141" s="8"/>
      <c r="E141" s="8"/>
      <c r="F141" s="8"/>
      <c r="G141" s="8"/>
    </row>
    <row r="142" spans="3:7" x14ac:dyDescent="0.3">
      <c r="C142" s="8"/>
      <c r="D142" s="8"/>
      <c r="E142" s="8"/>
      <c r="F142" s="8"/>
      <c r="G142" s="8"/>
    </row>
    <row r="143" spans="3:7" x14ac:dyDescent="0.3">
      <c r="C143" s="8"/>
      <c r="D143" s="8"/>
      <c r="E143" s="8"/>
      <c r="F143" s="8"/>
      <c r="G143" s="8"/>
    </row>
    <row r="144" spans="3:7" x14ac:dyDescent="0.3">
      <c r="C144" s="8"/>
      <c r="D144" s="8"/>
      <c r="E144" s="8"/>
      <c r="F144" s="8"/>
      <c r="G144" s="8"/>
    </row>
    <row r="145" spans="3:7" x14ac:dyDescent="0.3">
      <c r="C145" s="8"/>
      <c r="D145" s="8"/>
      <c r="E145" s="8"/>
      <c r="F145" s="8"/>
      <c r="G145" s="8"/>
    </row>
    <row r="146" spans="3:7" x14ac:dyDescent="0.3">
      <c r="C146" s="8"/>
      <c r="D146" s="8"/>
      <c r="E146" s="8"/>
      <c r="F146" s="8"/>
      <c r="G146" s="8"/>
    </row>
    <row r="147" spans="3:7" x14ac:dyDescent="0.3">
      <c r="C147" s="8"/>
      <c r="D147" s="8"/>
      <c r="E147" s="8"/>
      <c r="F147" s="8"/>
      <c r="G147" s="8"/>
    </row>
    <row r="148" spans="3:7" x14ac:dyDescent="0.3">
      <c r="C148" s="8"/>
      <c r="D148" s="8"/>
      <c r="E148" s="8"/>
      <c r="F148" s="8"/>
      <c r="G148" s="8"/>
    </row>
    <row r="149" spans="3:7" x14ac:dyDescent="0.3">
      <c r="C149" s="8"/>
      <c r="D149" s="8"/>
      <c r="E149" s="8"/>
      <c r="F149" s="8"/>
      <c r="G149" s="8"/>
    </row>
    <row r="150" spans="3:7" x14ac:dyDescent="0.3">
      <c r="C150" s="8"/>
      <c r="D150" s="8"/>
      <c r="E150" s="8"/>
      <c r="F150" s="8"/>
      <c r="G150" s="8"/>
    </row>
    <row r="151" spans="3:7" x14ac:dyDescent="0.3">
      <c r="C151" s="8"/>
      <c r="D151" s="8"/>
      <c r="E151" s="8"/>
      <c r="F151" s="8"/>
      <c r="G151" s="8"/>
    </row>
    <row r="152" spans="3:7" x14ac:dyDescent="0.3">
      <c r="C152" s="8"/>
      <c r="D152" s="8"/>
      <c r="E152" s="8"/>
      <c r="F152" s="8"/>
      <c r="G152" s="8"/>
    </row>
    <row r="153" spans="3:7" x14ac:dyDescent="0.3">
      <c r="C153" s="8"/>
      <c r="D153" s="8"/>
      <c r="E153" s="8"/>
      <c r="F153" s="8"/>
      <c r="G153" s="8"/>
    </row>
    <row r="154" spans="3:7" x14ac:dyDescent="0.3">
      <c r="C154" s="8"/>
      <c r="D154" s="8"/>
      <c r="E154" s="8"/>
      <c r="F154" s="8"/>
      <c r="G154" s="8"/>
    </row>
    <row r="155" spans="3:7" x14ac:dyDescent="0.3">
      <c r="C155" s="8"/>
      <c r="D155" s="8"/>
      <c r="E155" s="8"/>
      <c r="F155" s="8"/>
      <c r="G155" s="8"/>
    </row>
    <row r="156" spans="3:7" x14ac:dyDescent="0.3">
      <c r="C156" s="8"/>
      <c r="D156" s="8"/>
      <c r="E156" s="8"/>
      <c r="F156" s="8"/>
      <c r="G156" s="8"/>
    </row>
    <row r="157" spans="3:7" x14ac:dyDescent="0.3">
      <c r="C157" s="8"/>
      <c r="D157" s="8"/>
      <c r="E157" s="8"/>
      <c r="F157" s="8"/>
      <c r="G157" s="8"/>
    </row>
    <row r="158" spans="3:7" x14ac:dyDescent="0.3">
      <c r="C158" s="8"/>
      <c r="D158" s="8"/>
      <c r="E158" s="8"/>
      <c r="F158" s="8"/>
      <c r="G158" s="8"/>
    </row>
    <row r="159" spans="3:7" x14ac:dyDescent="0.3">
      <c r="C159" s="8"/>
      <c r="D159" s="8"/>
      <c r="E159" s="8"/>
      <c r="F159" s="8"/>
      <c r="G159" s="8"/>
    </row>
    <row r="160" spans="3:7" x14ac:dyDescent="0.3">
      <c r="C160" s="8"/>
      <c r="D160" s="8"/>
      <c r="E160" s="8"/>
      <c r="F160" s="8"/>
      <c r="G160" s="8"/>
    </row>
    <row r="161" spans="3:7" x14ac:dyDescent="0.3">
      <c r="C161" s="8"/>
      <c r="D161" s="8"/>
      <c r="E161" s="8"/>
      <c r="F161" s="8"/>
      <c r="G161" s="8"/>
    </row>
    <row r="162" spans="3:7" x14ac:dyDescent="0.3">
      <c r="C162" s="8"/>
      <c r="D162" s="8"/>
      <c r="E162" s="8"/>
      <c r="F162" s="8"/>
      <c r="G162" s="8"/>
    </row>
    <row r="163" spans="3:7" x14ac:dyDescent="0.3">
      <c r="C163" s="8"/>
      <c r="D163" s="8"/>
      <c r="E163" s="8"/>
      <c r="F163" s="8"/>
      <c r="G163" s="8"/>
    </row>
    <row r="164" spans="3:7" x14ac:dyDescent="0.3">
      <c r="C164" s="8"/>
      <c r="D164" s="8"/>
      <c r="E164" s="8"/>
      <c r="F164" s="8"/>
      <c r="G164" s="8"/>
    </row>
    <row r="165" spans="3:7" x14ac:dyDescent="0.3">
      <c r="C165" s="8"/>
      <c r="D165" s="8"/>
      <c r="E165" s="8"/>
      <c r="F165" s="8"/>
      <c r="G165" s="8"/>
    </row>
    <row r="166" spans="3:7" x14ac:dyDescent="0.3">
      <c r="C166" s="8"/>
      <c r="D166" s="8"/>
      <c r="E166" s="8"/>
      <c r="F166" s="8"/>
      <c r="G166" s="8"/>
    </row>
    <row r="167" spans="3:7" x14ac:dyDescent="0.3">
      <c r="C167" s="8"/>
      <c r="D167" s="8"/>
      <c r="E167" s="8"/>
      <c r="F167" s="8"/>
      <c r="G167" s="8"/>
    </row>
    <row r="168" spans="3:7" x14ac:dyDescent="0.3">
      <c r="C168" s="8"/>
      <c r="D168" s="8"/>
      <c r="E168" s="8"/>
      <c r="F168" s="8"/>
      <c r="G168" s="8"/>
    </row>
    <row r="169" spans="3:7" x14ac:dyDescent="0.3">
      <c r="C169" s="8"/>
      <c r="D169" s="8"/>
      <c r="E169" s="8"/>
      <c r="F169" s="8"/>
      <c r="G169" s="8"/>
    </row>
    <row r="170" spans="3:7" x14ac:dyDescent="0.3">
      <c r="C170" s="8"/>
      <c r="D170" s="8"/>
      <c r="E170" s="8"/>
      <c r="F170" s="8"/>
      <c r="G170" s="8"/>
    </row>
    <row r="171" spans="3:7" x14ac:dyDescent="0.3">
      <c r="C171" s="8"/>
      <c r="D171" s="8"/>
      <c r="E171" s="8"/>
      <c r="F171" s="8"/>
      <c r="G171" s="8"/>
    </row>
    <row r="172" spans="3:7" x14ac:dyDescent="0.3">
      <c r="C172" s="8"/>
      <c r="D172" s="8"/>
      <c r="E172" s="8"/>
      <c r="F172" s="8"/>
      <c r="G172" s="8"/>
    </row>
    <row r="173" spans="3:7" x14ac:dyDescent="0.3">
      <c r="C173" s="8"/>
      <c r="D173" s="8"/>
      <c r="E173" s="8"/>
      <c r="F173" s="8"/>
      <c r="G173" s="8"/>
    </row>
    <row r="174" spans="3:7" x14ac:dyDescent="0.3">
      <c r="C174" s="8"/>
      <c r="D174" s="8"/>
      <c r="E174" s="8"/>
      <c r="F174" s="8"/>
      <c r="G174" s="8"/>
    </row>
    <row r="175" spans="3:7" x14ac:dyDescent="0.3">
      <c r="C175" s="8"/>
      <c r="D175" s="8"/>
      <c r="E175" s="8"/>
      <c r="F175" s="8"/>
      <c r="G175" s="8"/>
    </row>
    <row r="176" spans="3:7" x14ac:dyDescent="0.3">
      <c r="C176" s="8"/>
      <c r="D176" s="8"/>
      <c r="E176" s="8"/>
      <c r="F176" s="8"/>
      <c r="G176" s="8"/>
    </row>
    <row r="177" spans="3:7" x14ac:dyDescent="0.3">
      <c r="C177" s="8"/>
      <c r="D177" s="8"/>
      <c r="E177" s="8"/>
      <c r="F177" s="8"/>
      <c r="G177" s="8"/>
    </row>
    <row r="178" spans="3:7" x14ac:dyDescent="0.3">
      <c r="C178" s="8"/>
      <c r="D178" s="8"/>
      <c r="E178" s="8"/>
      <c r="F178" s="8"/>
      <c r="G178" s="8"/>
    </row>
    <row r="179" spans="3:7" x14ac:dyDescent="0.3">
      <c r="C179" s="8"/>
      <c r="D179" s="8"/>
      <c r="E179" s="8"/>
      <c r="F179" s="8"/>
      <c r="G179" s="8"/>
    </row>
  </sheetData>
  <mergeCells count="34">
    <mergeCell ref="B3:B5"/>
    <mergeCell ref="C3:C5"/>
    <mergeCell ref="H3:K3"/>
    <mergeCell ref="L3:O3"/>
    <mergeCell ref="H4:I4"/>
    <mergeCell ref="J4:J5"/>
    <mergeCell ref="K4:K5"/>
    <mergeCell ref="L4:M4"/>
    <mergeCell ref="N4:N5"/>
    <mergeCell ref="D3:G3"/>
    <mergeCell ref="D4:E4"/>
    <mergeCell ref="F4:F5"/>
    <mergeCell ref="G4:G5"/>
    <mergeCell ref="P3:S3"/>
    <mergeCell ref="O4:O5"/>
    <mergeCell ref="P4:Q4"/>
    <mergeCell ref="R4:R5"/>
    <mergeCell ref="S4:S5"/>
    <mergeCell ref="AB3:AE3"/>
    <mergeCell ref="AF3:AI3"/>
    <mergeCell ref="T4:U4"/>
    <mergeCell ref="V4:V5"/>
    <mergeCell ref="AF4:AG4"/>
    <mergeCell ref="AH4:AH5"/>
    <mergeCell ref="AI4:AI5"/>
    <mergeCell ref="X4:Y4"/>
    <mergeCell ref="Z4:Z5"/>
    <mergeCell ref="AA4:AA5"/>
    <mergeCell ref="AB4:AC4"/>
    <mergeCell ref="AD4:AD5"/>
    <mergeCell ref="AE4:AE5"/>
    <mergeCell ref="W4:W5"/>
    <mergeCell ref="T3:W3"/>
    <mergeCell ref="X3:AA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227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265625" defaultRowHeight="14" x14ac:dyDescent="0.3"/>
  <cols>
    <col min="1" max="1" width="6.1796875" style="4" customWidth="1"/>
    <col min="2" max="2" width="14.7265625" style="4" customWidth="1"/>
    <col min="3" max="3" width="11" style="4" customWidth="1"/>
    <col min="4" max="4" width="10.81640625" style="4" bestFit="1" customWidth="1"/>
    <col min="5" max="5" width="7.81640625" style="4" customWidth="1"/>
    <col min="6" max="6" width="14.54296875" style="4" customWidth="1"/>
    <col min="7" max="7" width="10.453125" style="4" bestFit="1" customWidth="1"/>
    <col min="8" max="8" width="10.81640625" style="4" bestFit="1" customWidth="1"/>
    <col min="9" max="9" width="7.81640625" style="4" bestFit="1" customWidth="1"/>
    <col min="10" max="10" width="14.54296875" style="4" bestFit="1" customWidth="1"/>
    <col min="11" max="11" width="11" style="4" bestFit="1" customWidth="1"/>
    <col min="12" max="12" width="10.81640625" style="4" bestFit="1" customWidth="1"/>
    <col min="13" max="13" width="7.81640625" style="4" bestFit="1" customWidth="1"/>
    <col min="14" max="14" width="14.54296875" style="4" bestFit="1" customWidth="1"/>
    <col min="15" max="15" width="11" style="4" bestFit="1" customWidth="1"/>
    <col min="16" max="16" width="10.81640625" style="4" bestFit="1" customWidth="1"/>
    <col min="17" max="17" width="7.81640625" style="4" bestFit="1" customWidth="1"/>
    <col min="18" max="18" width="14.54296875" style="4" bestFit="1" customWidth="1"/>
    <col min="19" max="19" width="11" style="4" bestFit="1" customWidth="1"/>
    <col min="20" max="20" width="10.81640625" style="4" bestFit="1" customWidth="1"/>
    <col min="21" max="21" width="7.81640625" style="4" bestFit="1" customWidth="1"/>
    <col min="22" max="22" width="14.54296875" style="4" bestFit="1" customWidth="1"/>
    <col min="23" max="23" width="11" style="4" bestFit="1" customWidth="1"/>
    <col min="24" max="24" width="10.81640625" style="4" bestFit="1" customWidth="1"/>
    <col min="25" max="25" width="7.81640625" style="4" bestFit="1" customWidth="1"/>
    <col min="26" max="26" width="14.54296875" style="4" bestFit="1" customWidth="1"/>
    <col min="27" max="27" width="11" style="4" bestFit="1" customWidth="1"/>
    <col min="28" max="28" width="10.81640625" style="4" bestFit="1" customWidth="1"/>
    <col min="29" max="29" width="7.81640625" style="4" bestFit="1" customWidth="1"/>
    <col min="30" max="30" width="14.54296875" style="4" bestFit="1" customWidth="1"/>
    <col min="31" max="31" width="11" style="4" bestFit="1" customWidth="1"/>
    <col min="32" max="32" width="10.81640625" style="4" customWidth="1"/>
    <col min="33" max="33" width="7" style="4" customWidth="1"/>
    <col min="34" max="34" width="14.54296875" style="4" bestFit="1" customWidth="1"/>
    <col min="35" max="16384" width="8.7265625" style="4"/>
  </cols>
  <sheetData>
    <row r="1" spans="1:34" ht="85.15" customHeight="1" x14ac:dyDescent="0.3">
      <c r="B1" s="27" t="s">
        <v>129</v>
      </c>
      <c r="C1" s="27"/>
      <c r="D1" s="27"/>
      <c r="E1" s="27"/>
      <c r="F1" s="27"/>
    </row>
    <row r="2" spans="1:34" ht="25.15" customHeight="1" thickBot="1" x14ac:dyDescent="0.35"/>
    <row r="3" spans="1:34" s="14" customFormat="1" ht="19.899999999999999" customHeight="1" x14ac:dyDescent="0.3">
      <c r="A3" s="28"/>
      <c r="B3" s="80" t="s">
        <v>130</v>
      </c>
      <c r="C3" s="80" t="s">
        <v>19</v>
      </c>
      <c r="D3" s="81"/>
      <c r="E3" s="81"/>
      <c r="F3" s="82"/>
      <c r="G3" s="96">
        <v>2014</v>
      </c>
      <c r="H3" s="96"/>
      <c r="I3" s="96"/>
      <c r="J3" s="97"/>
      <c r="K3" s="98">
        <v>2015</v>
      </c>
      <c r="L3" s="96"/>
      <c r="M3" s="96"/>
      <c r="N3" s="97"/>
      <c r="O3" s="98">
        <v>2016</v>
      </c>
      <c r="P3" s="96"/>
      <c r="Q3" s="96"/>
      <c r="R3" s="97"/>
      <c r="S3" s="98">
        <v>2017</v>
      </c>
      <c r="T3" s="96"/>
      <c r="U3" s="96"/>
      <c r="V3" s="97"/>
      <c r="W3" s="98">
        <v>2018</v>
      </c>
      <c r="X3" s="96"/>
      <c r="Y3" s="96"/>
      <c r="Z3" s="97"/>
      <c r="AA3" s="98">
        <v>2019</v>
      </c>
      <c r="AB3" s="96"/>
      <c r="AC3" s="96"/>
      <c r="AD3" s="97"/>
      <c r="AE3" s="80">
        <v>2020</v>
      </c>
      <c r="AF3" s="81"/>
      <c r="AG3" s="81"/>
      <c r="AH3" s="82"/>
    </row>
    <row r="4" spans="1:34" s="14" customFormat="1" ht="14.5" customHeight="1" x14ac:dyDescent="0.3">
      <c r="B4" s="83"/>
      <c r="C4" s="83" t="s">
        <v>20</v>
      </c>
      <c r="D4" s="84"/>
      <c r="E4" s="85" t="s">
        <v>19</v>
      </c>
      <c r="F4" s="87" t="s">
        <v>21</v>
      </c>
      <c r="G4" s="83" t="s">
        <v>20</v>
      </c>
      <c r="H4" s="84"/>
      <c r="I4" s="85" t="s">
        <v>19</v>
      </c>
      <c r="J4" s="87" t="s">
        <v>21</v>
      </c>
      <c r="K4" s="83" t="s">
        <v>20</v>
      </c>
      <c r="L4" s="84"/>
      <c r="M4" s="85" t="s">
        <v>19</v>
      </c>
      <c r="N4" s="87" t="s">
        <v>21</v>
      </c>
      <c r="O4" s="83" t="s">
        <v>20</v>
      </c>
      <c r="P4" s="84"/>
      <c r="Q4" s="85" t="s">
        <v>19</v>
      </c>
      <c r="R4" s="87" t="s">
        <v>21</v>
      </c>
      <c r="S4" s="83" t="s">
        <v>20</v>
      </c>
      <c r="T4" s="84"/>
      <c r="U4" s="85" t="s">
        <v>19</v>
      </c>
      <c r="V4" s="87" t="s">
        <v>21</v>
      </c>
      <c r="W4" s="83" t="s">
        <v>20</v>
      </c>
      <c r="X4" s="84"/>
      <c r="Y4" s="85" t="s">
        <v>19</v>
      </c>
      <c r="Z4" s="87" t="s">
        <v>21</v>
      </c>
      <c r="AA4" s="83" t="s">
        <v>20</v>
      </c>
      <c r="AB4" s="84"/>
      <c r="AC4" s="85" t="s">
        <v>19</v>
      </c>
      <c r="AD4" s="87" t="s">
        <v>21</v>
      </c>
      <c r="AE4" s="83" t="s">
        <v>20</v>
      </c>
      <c r="AF4" s="84"/>
      <c r="AG4" s="85" t="s">
        <v>19</v>
      </c>
      <c r="AH4" s="87" t="s">
        <v>21</v>
      </c>
    </row>
    <row r="5" spans="1:34" s="14" customFormat="1" ht="62.5" customHeight="1" x14ac:dyDescent="0.3">
      <c r="B5" s="100"/>
      <c r="C5" s="62" t="s">
        <v>22</v>
      </c>
      <c r="D5" s="63" t="s">
        <v>23</v>
      </c>
      <c r="E5" s="86"/>
      <c r="F5" s="88"/>
      <c r="G5" s="62" t="s">
        <v>22</v>
      </c>
      <c r="H5" s="63" t="s">
        <v>23</v>
      </c>
      <c r="I5" s="86"/>
      <c r="J5" s="88"/>
      <c r="K5" s="62" t="s">
        <v>22</v>
      </c>
      <c r="L5" s="63" t="s">
        <v>23</v>
      </c>
      <c r="M5" s="86"/>
      <c r="N5" s="88"/>
      <c r="O5" s="62" t="s">
        <v>22</v>
      </c>
      <c r="P5" s="63" t="s">
        <v>23</v>
      </c>
      <c r="Q5" s="86"/>
      <c r="R5" s="88"/>
      <c r="S5" s="62" t="s">
        <v>22</v>
      </c>
      <c r="T5" s="63" t="s">
        <v>23</v>
      </c>
      <c r="U5" s="86"/>
      <c r="V5" s="88"/>
      <c r="W5" s="62" t="s">
        <v>22</v>
      </c>
      <c r="X5" s="63" t="s">
        <v>23</v>
      </c>
      <c r="Y5" s="86"/>
      <c r="Z5" s="88"/>
      <c r="AA5" s="62" t="s">
        <v>22</v>
      </c>
      <c r="AB5" s="63" t="s">
        <v>23</v>
      </c>
      <c r="AC5" s="86"/>
      <c r="AD5" s="88"/>
      <c r="AE5" s="62" t="s">
        <v>22</v>
      </c>
      <c r="AF5" s="63" t="s">
        <v>23</v>
      </c>
      <c r="AG5" s="86"/>
      <c r="AH5" s="88"/>
    </row>
    <row r="6" spans="1:34" s="14" customFormat="1" x14ac:dyDescent="0.3">
      <c r="B6" s="72" t="s">
        <v>131</v>
      </c>
      <c r="C6" s="16">
        <f>SUM(G6,K6,O6,S6,W6,AA6,AE6)</f>
        <v>3459</v>
      </c>
      <c r="D6" s="17">
        <f t="shared" ref="D6:E6" si="0">SUM(H6,L6,P6,T6,X6,AB6,AF6)</f>
        <v>8219</v>
      </c>
      <c r="E6" s="17">
        <f t="shared" si="0"/>
        <v>11678</v>
      </c>
      <c r="F6" s="37">
        <f>E6/$E$8</f>
        <v>0.59150078508838577</v>
      </c>
      <c r="G6" s="31">
        <v>577</v>
      </c>
      <c r="H6" s="30">
        <v>1271</v>
      </c>
      <c r="I6" s="17">
        <v>1848</v>
      </c>
      <c r="J6" s="36">
        <v>0.59728506787330315</v>
      </c>
      <c r="K6" s="29">
        <v>536</v>
      </c>
      <c r="L6" s="30">
        <v>1350</v>
      </c>
      <c r="M6" s="17">
        <f>SUM(K6:L6)</f>
        <v>1886</v>
      </c>
      <c r="N6" s="36">
        <f>M6/$M$8</f>
        <v>0.58772203178560301</v>
      </c>
      <c r="O6" s="31">
        <v>646</v>
      </c>
      <c r="P6" s="30">
        <v>1361</v>
      </c>
      <c r="Q6" s="17">
        <f>SUM(O6:P6)</f>
        <v>2007</v>
      </c>
      <c r="R6" s="42">
        <f>Q6/$Q$8</f>
        <v>0.60928961748633881</v>
      </c>
      <c r="S6" s="29">
        <v>539</v>
      </c>
      <c r="T6" s="17">
        <v>1204</v>
      </c>
      <c r="U6" s="17">
        <f>SUM(S6:T6)</f>
        <v>1743</v>
      </c>
      <c r="V6" s="36">
        <f>U6/$U$8</f>
        <v>0.59488054607508534</v>
      </c>
      <c r="W6" s="16">
        <v>517</v>
      </c>
      <c r="X6" s="17">
        <v>1473</v>
      </c>
      <c r="Y6" s="17">
        <f>SUM(W6:X6)</f>
        <v>1990</v>
      </c>
      <c r="Z6" s="36">
        <f>Y6/$Y$8</f>
        <v>0.58306475241722822</v>
      </c>
      <c r="AA6" s="16">
        <v>386</v>
      </c>
      <c r="AB6" s="17">
        <v>1018</v>
      </c>
      <c r="AC6" s="17">
        <f>SUM(AA6:AB6)</f>
        <v>1404</v>
      </c>
      <c r="AD6" s="36">
        <f>AC6/$AC$8</f>
        <v>0.5901639344262295</v>
      </c>
      <c r="AE6" s="16">
        <v>258</v>
      </c>
      <c r="AF6" s="17">
        <v>542</v>
      </c>
      <c r="AG6" s="17">
        <f>SUM(AE6:AF6)</f>
        <v>800</v>
      </c>
      <c r="AH6" s="36">
        <f>AG6/$AG$8</f>
        <v>0.5617977528089888</v>
      </c>
    </row>
    <row r="7" spans="1:34" s="14" customFormat="1" ht="14.5" thickBot="1" x14ac:dyDescent="0.35">
      <c r="B7" s="72" t="s">
        <v>132</v>
      </c>
      <c r="C7" s="20">
        <f t="shared" ref="C7:C8" si="1">SUM(G7,K7,O7,S7,W7,AA7,AE7)</f>
        <v>1961</v>
      </c>
      <c r="D7" s="21">
        <f t="shared" ref="D7:D8" si="2">SUM(H7,L7,P7,T7,X7,AB7,AF7)</f>
        <v>6104</v>
      </c>
      <c r="E7" s="21">
        <f t="shared" ref="E7" si="3">SUM(I7,M7,Q7,U7,Y7,AC7,AG7)</f>
        <v>8065</v>
      </c>
      <c r="F7" s="38">
        <f t="shared" ref="F7:F8" si="4">E7/$E$8</f>
        <v>0.40849921491161423</v>
      </c>
      <c r="G7" s="32">
        <v>310</v>
      </c>
      <c r="H7" s="17">
        <v>936</v>
      </c>
      <c r="I7" s="17">
        <v>1246</v>
      </c>
      <c r="J7" s="36">
        <v>0.40271493212669685</v>
      </c>
      <c r="K7" s="16">
        <v>294</v>
      </c>
      <c r="L7" s="17">
        <v>1029</v>
      </c>
      <c r="M7" s="17">
        <f>SUM(K7:L7)</f>
        <v>1323</v>
      </c>
      <c r="N7" s="40">
        <f t="shared" ref="N7:N8" si="5">M7/$M$8</f>
        <v>0.41227796821439699</v>
      </c>
      <c r="O7" s="32">
        <v>334</v>
      </c>
      <c r="P7" s="17">
        <v>953</v>
      </c>
      <c r="Q7" s="17">
        <f>SUM(O7:P7)</f>
        <v>1287</v>
      </c>
      <c r="R7" s="50">
        <f t="shared" ref="R7:R8" si="6">Q7/$Q$8</f>
        <v>0.39071038251366119</v>
      </c>
      <c r="S7" s="16">
        <v>282</v>
      </c>
      <c r="T7" s="17">
        <v>905</v>
      </c>
      <c r="U7" s="17">
        <f>SUM(S7:T7)</f>
        <v>1187</v>
      </c>
      <c r="V7" s="40">
        <f t="shared" ref="V7:V8" si="7">U7/$U$8</f>
        <v>0.40511945392491466</v>
      </c>
      <c r="W7" s="20">
        <v>339</v>
      </c>
      <c r="X7" s="21">
        <v>1084</v>
      </c>
      <c r="Y7" s="17">
        <f>SUM(W7:X7)</f>
        <v>1423</v>
      </c>
      <c r="Z7" s="40">
        <f t="shared" ref="Z7:Z8" si="8">Y7/$Y$8</f>
        <v>0.41693524758277173</v>
      </c>
      <c r="AA7" s="20">
        <v>245</v>
      </c>
      <c r="AB7" s="21">
        <v>730</v>
      </c>
      <c r="AC7" s="17">
        <f>SUM(AA7:AB7)</f>
        <v>975</v>
      </c>
      <c r="AD7" s="40">
        <f t="shared" ref="AD7:AD8" si="9">AC7/$AC$8</f>
        <v>0.4098360655737705</v>
      </c>
      <c r="AE7" s="20">
        <v>157</v>
      </c>
      <c r="AF7" s="21">
        <v>467</v>
      </c>
      <c r="AG7" s="17">
        <f>SUM(AE7:AF7)</f>
        <v>624</v>
      </c>
      <c r="AH7" s="40">
        <f t="shared" ref="AH7:AH8" si="10">AG7/$AG$8</f>
        <v>0.43820224719101125</v>
      </c>
    </row>
    <row r="8" spans="1:34" s="14" customFormat="1" ht="14.5" thickBot="1" x14ac:dyDescent="0.35">
      <c r="B8" s="34" t="s">
        <v>19</v>
      </c>
      <c r="C8" s="46">
        <f t="shared" si="1"/>
        <v>5420</v>
      </c>
      <c r="D8" s="46">
        <f t="shared" si="2"/>
        <v>14323</v>
      </c>
      <c r="E8" s="46">
        <f>SUM(I8,M8,Q8,U8,Y8,AC8,AG8)</f>
        <v>19743</v>
      </c>
      <c r="F8" s="47">
        <f t="shared" si="4"/>
        <v>1</v>
      </c>
      <c r="G8" s="33">
        <v>887</v>
      </c>
      <c r="H8" s="23">
        <v>2207</v>
      </c>
      <c r="I8" s="23">
        <v>3094</v>
      </c>
      <c r="J8" s="39">
        <v>1</v>
      </c>
      <c r="K8" s="22">
        <f>SUM(K6:K7)</f>
        <v>830</v>
      </c>
      <c r="L8" s="22">
        <f t="shared" ref="L8:M8" si="11">SUM(L6:L7)</f>
        <v>2379</v>
      </c>
      <c r="M8" s="45">
        <f t="shared" si="11"/>
        <v>3209</v>
      </c>
      <c r="N8" s="48">
        <f t="shared" si="5"/>
        <v>1</v>
      </c>
      <c r="O8" s="33">
        <f>SUM(O6:O7)</f>
        <v>980</v>
      </c>
      <c r="P8" s="33">
        <f t="shared" ref="P8:Q8" si="12">SUM(P6:P7)</f>
        <v>2314</v>
      </c>
      <c r="Q8" s="49">
        <f t="shared" si="12"/>
        <v>3294</v>
      </c>
      <c r="R8" s="48">
        <f t="shared" si="6"/>
        <v>1</v>
      </c>
      <c r="S8" s="22">
        <f>SUM(S6:S7)</f>
        <v>821</v>
      </c>
      <c r="T8" s="22">
        <f t="shared" ref="T8:U8" si="13">SUM(T6:T7)</f>
        <v>2109</v>
      </c>
      <c r="U8" s="46">
        <f t="shared" si="13"/>
        <v>2930</v>
      </c>
      <c r="V8" s="48">
        <f t="shared" si="7"/>
        <v>1</v>
      </c>
      <c r="W8" s="22">
        <f>SUM(W6:W7)</f>
        <v>856</v>
      </c>
      <c r="X8" s="22">
        <f t="shared" ref="X8:Y8" si="14">SUM(X6:X7)</f>
        <v>2557</v>
      </c>
      <c r="Y8" s="45">
        <f t="shared" si="14"/>
        <v>3413</v>
      </c>
      <c r="Z8" s="48">
        <f t="shared" si="8"/>
        <v>1</v>
      </c>
      <c r="AA8" s="22">
        <f>SUM(AA6:AA7)</f>
        <v>631</v>
      </c>
      <c r="AB8" s="22">
        <f t="shared" ref="AB8:AC8" si="15">SUM(AB6:AB7)</f>
        <v>1748</v>
      </c>
      <c r="AC8" s="45">
        <f t="shared" si="15"/>
        <v>2379</v>
      </c>
      <c r="AD8" s="48">
        <f t="shared" si="9"/>
        <v>1</v>
      </c>
      <c r="AE8" s="22">
        <f>SUM(AE6:AE7)</f>
        <v>415</v>
      </c>
      <c r="AF8" s="22">
        <f t="shared" ref="AF8:AG8" si="16">SUM(AF6:AF7)</f>
        <v>1009</v>
      </c>
      <c r="AG8" s="45">
        <f t="shared" si="16"/>
        <v>1424</v>
      </c>
      <c r="AH8" s="48">
        <f t="shared" si="10"/>
        <v>1</v>
      </c>
    </row>
    <row r="9" spans="1:34" s="14" customFormat="1" x14ac:dyDescent="0.3">
      <c r="B9" s="74" t="s">
        <v>133</v>
      </c>
      <c r="C9" s="25"/>
      <c r="D9" s="25"/>
      <c r="E9" s="25"/>
      <c r="F9" s="25"/>
      <c r="G9" s="25"/>
      <c r="H9" s="25"/>
      <c r="I9" s="25"/>
      <c r="J9" s="25"/>
      <c r="K9" s="25"/>
      <c r="L9" s="28"/>
    </row>
    <row r="10" spans="1:34" x14ac:dyDescent="0.3"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</row>
    <row r="12" spans="1:34" x14ac:dyDescent="0.3"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x14ac:dyDescent="0.3">
      <c r="G13" s="8"/>
    </row>
    <row r="14" spans="1:34" x14ac:dyDescent="0.3">
      <c r="G14" s="8"/>
    </row>
    <row r="15" spans="1:34" x14ac:dyDescent="0.3">
      <c r="G15" s="8"/>
    </row>
    <row r="16" spans="1:34" x14ac:dyDescent="0.3">
      <c r="G16" s="8"/>
    </row>
    <row r="17" spans="7:7" x14ac:dyDescent="0.3">
      <c r="G17" s="8"/>
    </row>
    <row r="18" spans="7:7" x14ac:dyDescent="0.3">
      <c r="G18" s="8"/>
    </row>
    <row r="19" spans="7:7" x14ac:dyDescent="0.3">
      <c r="G19" s="8"/>
    </row>
    <row r="20" spans="7:7" x14ac:dyDescent="0.3">
      <c r="G20" s="8"/>
    </row>
    <row r="21" spans="7:7" x14ac:dyDescent="0.3">
      <c r="G21" s="8"/>
    </row>
    <row r="22" spans="7:7" x14ac:dyDescent="0.3">
      <c r="G22" s="8"/>
    </row>
    <row r="23" spans="7:7" x14ac:dyDescent="0.3">
      <c r="G23" s="8"/>
    </row>
    <row r="24" spans="7:7" x14ac:dyDescent="0.3">
      <c r="G24" s="8"/>
    </row>
    <row r="25" spans="7:7" x14ac:dyDescent="0.3">
      <c r="G25" s="8"/>
    </row>
    <row r="26" spans="7:7" x14ac:dyDescent="0.3">
      <c r="G26" s="8"/>
    </row>
    <row r="27" spans="7:7" x14ac:dyDescent="0.3">
      <c r="G27" s="8"/>
    </row>
    <row r="28" spans="7:7" x14ac:dyDescent="0.3">
      <c r="G28" s="8"/>
    </row>
    <row r="29" spans="7:7" x14ac:dyDescent="0.3">
      <c r="G29" s="8"/>
    </row>
    <row r="30" spans="7:7" x14ac:dyDescent="0.3">
      <c r="G30" s="8"/>
    </row>
    <row r="31" spans="7:7" x14ac:dyDescent="0.3">
      <c r="G31" s="8"/>
    </row>
    <row r="32" spans="7:7" x14ac:dyDescent="0.3">
      <c r="G32" s="8"/>
    </row>
    <row r="33" spans="7:7" x14ac:dyDescent="0.3">
      <c r="G33" s="8"/>
    </row>
    <row r="34" spans="7:7" x14ac:dyDescent="0.3">
      <c r="G34" s="8"/>
    </row>
    <row r="35" spans="7:7" x14ac:dyDescent="0.3">
      <c r="G35" s="8"/>
    </row>
    <row r="36" spans="7:7" x14ac:dyDescent="0.3">
      <c r="G36" s="8"/>
    </row>
    <row r="37" spans="7:7" x14ac:dyDescent="0.3">
      <c r="G37" s="8"/>
    </row>
    <row r="38" spans="7:7" x14ac:dyDescent="0.3">
      <c r="G38" s="8"/>
    </row>
    <row r="39" spans="7:7" x14ac:dyDescent="0.3">
      <c r="G39" s="8"/>
    </row>
    <row r="40" spans="7:7" x14ac:dyDescent="0.3">
      <c r="G40" s="8"/>
    </row>
    <row r="41" spans="7:7" x14ac:dyDescent="0.3">
      <c r="G41" s="8"/>
    </row>
    <row r="42" spans="7:7" x14ac:dyDescent="0.3">
      <c r="G42" s="8"/>
    </row>
    <row r="43" spans="7:7" x14ac:dyDescent="0.3">
      <c r="G43" s="8"/>
    </row>
    <row r="44" spans="7:7" x14ac:dyDescent="0.3">
      <c r="G44" s="8"/>
    </row>
    <row r="45" spans="7:7" x14ac:dyDescent="0.3">
      <c r="G45" s="8"/>
    </row>
    <row r="46" spans="7:7" x14ac:dyDescent="0.3">
      <c r="G46" s="8"/>
    </row>
    <row r="47" spans="7:7" x14ac:dyDescent="0.3">
      <c r="G47" s="8"/>
    </row>
    <row r="48" spans="7:7" x14ac:dyDescent="0.3">
      <c r="G48" s="8"/>
    </row>
    <row r="49" spans="7:7" x14ac:dyDescent="0.3">
      <c r="G49" s="8"/>
    </row>
    <row r="50" spans="7:7" x14ac:dyDescent="0.3">
      <c r="G50" s="8"/>
    </row>
    <row r="51" spans="7:7" x14ac:dyDescent="0.3">
      <c r="G51" s="8"/>
    </row>
    <row r="52" spans="7:7" x14ac:dyDescent="0.3">
      <c r="G52" s="8"/>
    </row>
    <row r="53" spans="7:7" x14ac:dyDescent="0.3">
      <c r="G53" s="8"/>
    </row>
    <row r="54" spans="7:7" x14ac:dyDescent="0.3">
      <c r="G54" s="8"/>
    </row>
    <row r="55" spans="7:7" x14ac:dyDescent="0.3">
      <c r="G55" s="8"/>
    </row>
    <row r="56" spans="7:7" x14ac:dyDescent="0.3">
      <c r="G56" s="8"/>
    </row>
    <row r="57" spans="7:7" x14ac:dyDescent="0.3">
      <c r="G57" s="8"/>
    </row>
    <row r="58" spans="7:7" x14ac:dyDescent="0.3">
      <c r="G58" s="8"/>
    </row>
    <row r="59" spans="7:7" x14ac:dyDescent="0.3">
      <c r="G59" s="8"/>
    </row>
    <row r="60" spans="7:7" x14ac:dyDescent="0.3">
      <c r="G60" s="8"/>
    </row>
    <row r="61" spans="7:7" x14ac:dyDescent="0.3">
      <c r="G61" s="8"/>
    </row>
    <row r="62" spans="7:7" x14ac:dyDescent="0.3">
      <c r="G62" s="8"/>
    </row>
    <row r="63" spans="7:7" x14ac:dyDescent="0.3">
      <c r="G63" s="8"/>
    </row>
    <row r="64" spans="7:7" x14ac:dyDescent="0.3">
      <c r="G64" s="8"/>
    </row>
    <row r="65" spans="7:7" x14ac:dyDescent="0.3">
      <c r="G65" s="8"/>
    </row>
    <row r="66" spans="7:7" x14ac:dyDescent="0.3">
      <c r="G66" s="8"/>
    </row>
    <row r="67" spans="7:7" x14ac:dyDescent="0.3">
      <c r="G67" s="8"/>
    </row>
    <row r="68" spans="7:7" x14ac:dyDescent="0.3">
      <c r="G68" s="8"/>
    </row>
    <row r="69" spans="7:7" x14ac:dyDescent="0.3">
      <c r="G69" s="8"/>
    </row>
    <row r="70" spans="7:7" x14ac:dyDescent="0.3">
      <c r="G70" s="8"/>
    </row>
    <row r="71" spans="7:7" x14ac:dyDescent="0.3">
      <c r="G71" s="8"/>
    </row>
    <row r="72" spans="7:7" x14ac:dyDescent="0.3">
      <c r="G72" s="8"/>
    </row>
    <row r="73" spans="7:7" x14ac:dyDescent="0.3">
      <c r="G73" s="8"/>
    </row>
    <row r="74" spans="7:7" x14ac:dyDescent="0.3">
      <c r="G74" s="8"/>
    </row>
    <row r="75" spans="7:7" x14ac:dyDescent="0.3">
      <c r="G75" s="8"/>
    </row>
    <row r="76" spans="7:7" x14ac:dyDescent="0.3">
      <c r="G76" s="8"/>
    </row>
    <row r="77" spans="7:7" x14ac:dyDescent="0.3">
      <c r="G77" s="8"/>
    </row>
    <row r="78" spans="7:7" x14ac:dyDescent="0.3">
      <c r="G78" s="8"/>
    </row>
    <row r="79" spans="7:7" x14ac:dyDescent="0.3">
      <c r="G79" s="8"/>
    </row>
    <row r="80" spans="7:7" x14ac:dyDescent="0.3">
      <c r="G80" s="8"/>
    </row>
    <row r="81" spans="7:7" x14ac:dyDescent="0.3">
      <c r="G81" s="8"/>
    </row>
    <row r="82" spans="7:7" x14ac:dyDescent="0.3">
      <c r="G82" s="8"/>
    </row>
    <row r="83" spans="7:7" x14ac:dyDescent="0.3">
      <c r="G83" s="8"/>
    </row>
    <row r="84" spans="7:7" x14ac:dyDescent="0.3">
      <c r="G84" s="8"/>
    </row>
    <row r="85" spans="7:7" x14ac:dyDescent="0.3">
      <c r="G85" s="8"/>
    </row>
    <row r="86" spans="7:7" x14ac:dyDescent="0.3">
      <c r="G86" s="8"/>
    </row>
    <row r="87" spans="7:7" x14ac:dyDescent="0.3">
      <c r="G87" s="8"/>
    </row>
    <row r="88" spans="7:7" x14ac:dyDescent="0.3">
      <c r="G88" s="8"/>
    </row>
    <row r="89" spans="7:7" x14ac:dyDescent="0.3">
      <c r="G89" s="8"/>
    </row>
    <row r="90" spans="7:7" x14ac:dyDescent="0.3">
      <c r="G90" s="8"/>
    </row>
    <row r="91" spans="7:7" x14ac:dyDescent="0.3">
      <c r="G91" s="8"/>
    </row>
    <row r="92" spans="7:7" x14ac:dyDescent="0.3">
      <c r="G92" s="8"/>
    </row>
    <row r="93" spans="7:7" x14ac:dyDescent="0.3">
      <c r="G93" s="8"/>
    </row>
    <row r="94" spans="7:7" x14ac:dyDescent="0.3">
      <c r="G94" s="8"/>
    </row>
    <row r="95" spans="7:7" x14ac:dyDescent="0.3">
      <c r="G95" s="8"/>
    </row>
    <row r="96" spans="7:7" x14ac:dyDescent="0.3">
      <c r="G96" s="8"/>
    </row>
    <row r="97" spans="7:7" x14ac:dyDescent="0.3">
      <c r="G97" s="8"/>
    </row>
    <row r="98" spans="7:7" x14ac:dyDescent="0.3">
      <c r="G98" s="8"/>
    </row>
    <row r="99" spans="7:7" x14ac:dyDescent="0.3">
      <c r="G99" s="8"/>
    </row>
    <row r="100" spans="7:7" x14ac:dyDescent="0.3">
      <c r="G100" s="8"/>
    </row>
    <row r="101" spans="7:7" x14ac:dyDescent="0.3">
      <c r="G101" s="8"/>
    </row>
    <row r="102" spans="7:7" x14ac:dyDescent="0.3">
      <c r="G102" s="8"/>
    </row>
    <row r="103" spans="7:7" x14ac:dyDescent="0.3">
      <c r="G103" s="8"/>
    </row>
    <row r="104" spans="7:7" x14ac:dyDescent="0.3">
      <c r="G104" s="8"/>
    </row>
    <row r="105" spans="7:7" x14ac:dyDescent="0.3">
      <c r="G105" s="8"/>
    </row>
    <row r="106" spans="7:7" x14ac:dyDescent="0.3">
      <c r="G106" s="8"/>
    </row>
    <row r="107" spans="7:7" x14ac:dyDescent="0.3">
      <c r="G107" s="8"/>
    </row>
    <row r="108" spans="7:7" x14ac:dyDescent="0.3">
      <c r="G108" s="8"/>
    </row>
    <row r="109" spans="7:7" x14ac:dyDescent="0.3">
      <c r="G109" s="8"/>
    </row>
    <row r="110" spans="7:7" x14ac:dyDescent="0.3">
      <c r="G110" s="8"/>
    </row>
    <row r="111" spans="7:7" x14ac:dyDescent="0.3">
      <c r="G111" s="8"/>
    </row>
    <row r="112" spans="7:7" x14ac:dyDescent="0.3">
      <c r="G112" s="8"/>
    </row>
    <row r="113" spans="7:7" x14ac:dyDescent="0.3">
      <c r="G113" s="8"/>
    </row>
    <row r="114" spans="7:7" x14ac:dyDescent="0.3">
      <c r="G114" s="8"/>
    </row>
    <row r="115" spans="7:7" x14ac:dyDescent="0.3">
      <c r="G115" s="8"/>
    </row>
    <row r="116" spans="7:7" x14ac:dyDescent="0.3">
      <c r="G116" s="8"/>
    </row>
    <row r="117" spans="7:7" x14ac:dyDescent="0.3">
      <c r="G117" s="8"/>
    </row>
    <row r="118" spans="7:7" x14ac:dyDescent="0.3">
      <c r="G118" s="8"/>
    </row>
    <row r="119" spans="7:7" x14ac:dyDescent="0.3">
      <c r="G119" s="8"/>
    </row>
    <row r="120" spans="7:7" x14ac:dyDescent="0.3">
      <c r="G120" s="8"/>
    </row>
    <row r="121" spans="7:7" x14ac:dyDescent="0.3">
      <c r="G121" s="8"/>
    </row>
    <row r="122" spans="7:7" x14ac:dyDescent="0.3">
      <c r="G122" s="8"/>
    </row>
    <row r="123" spans="7:7" x14ac:dyDescent="0.3">
      <c r="G123" s="8"/>
    </row>
    <row r="124" spans="7:7" x14ac:dyDescent="0.3">
      <c r="G124" s="8"/>
    </row>
    <row r="125" spans="7:7" x14ac:dyDescent="0.3">
      <c r="G125" s="8"/>
    </row>
    <row r="126" spans="7:7" x14ac:dyDescent="0.3">
      <c r="G126" s="8"/>
    </row>
    <row r="127" spans="7:7" x14ac:dyDescent="0.3">
      <c r="G127" s="8"/>
    </row>
    <row r="128" spans="7:7" x14ac:dyDescent="0.3">
      <c r="G128" s="8"/>
    </row>
    <row r="129" spans="7:7" x14ac:dyDescent="0.3">
      <c r="G129" s="8"/>
    </row>
    <row r="130" spans="7:7" x14ac:dyDescent="0.3">
      <c r="G130" s="8"/>
    </row>
    <row r="131" spans="7:7" x14ac:dyDescent="0.3">
      <c r="G131" s="8"/>
    </row>
    <row r="132" spans="7:7" x14ac:dyDescent="0.3">
      <c r="G132" s="8"/>
    </row>
    <row r="133" spans="7:7" x14ac:dyDescent="0.3">
      <c r="G133" s="8"/>
    </row>
    <row r="134" spans="7:7" x14ac:dyDescent="0.3">
      <c r="G134" s="8"/>
    </row>
    <row r="135" spans="7:7" x14ac:dyDescent="0.3">
      <c r="G135" s="8"/>
    </row>
    <row r="136" spans="7:7" x14ac:dyDescent="0.3">
      <c r="G136" s="8"/>
    </row>
    <row r="137" spans="7:7" x14ac:dyDescent="0.3">
      <c r="G137" s="8"/>
    </row>
    <row r="138" spans="7:7" x14ac:dyDescent="0.3">
      <c r="G138" s="8"/>
    </row>
    <row r="139" spans="7:7" x14ac:dyDescent="0.3">
      <c r="G139" s="8"/>
    </row>
    <row r="140" spans="7:7" x14ac:dyDescent="0.3">
      <c r="G140" s="8"/>
    </row>
    <row r="141" spans="7:7" x14ac:dyDescent="0.3">
      <c r="G141" s="8"/>
    </row>
    <row r="142" spans="7:7" x14ac:dyDescent="0.3">
      <c r="G142" s="8"/>
    </row>
    <row r="143" spans="7:7" x14ac:dyDescent="0.3">
      <c r="G143" s="8"/>
    </row>
    <row r="144" spans="7:7" x14ac:dyDescent="0.3">
      <c r="G144" s="8"/>
    </row>
    <row r="145" spans="7:7" x14ac:dyDescent="0.3">
      <c r="G145" s="8"/>
    </row>
    <row r="146" spans="7:7" x14ac:dyDescent="0.3">
      <c r="G146" s="8"/>
    </row>
    <row r="147" spans="7:7" x14ac:dyDescent="0.3">
      <c r="G147" s="8"/>
    </row>
    <row r="148" spans="7:7" x14ac:dyDescent="0.3">
      <c r="G148" s="8"/>
    </row>
    <row r="149" spans="7:7" x14ac:dyDescent="0.3">
      <c r="G149" s="8"/>
    </row>
    <row r="150" spans="7:7" x14ac:dyDescent="0.3">
      <c r="G150" s="8"/>
    </row>
    <row r="151" spans="7:7" x14ac:dyDescent="0.3">
      <c r="G151" s="8"/>
    </row>
    <row r="152" spans="7:7" x14ac:dyDescent="0.3">
      <c r="G152" s="8"/>
    </row>
    <row r="153" spans="7:7" x14ac:dyDescent="0.3">
      <c r="G153" s="8"/>
    </row>
    <row r="154" spans="7:7" x14ac:dyDescent="0.3">
      <c r="G154" s="8"/>
    </row>
    <row r="155" spans="7:7" x14ac:dyDescent="0.3">
      <c r="G155" s="8"/>
    </row>
    <row r="156" spans="7:7" x14ac:dyDescent="0.3">
      <c r="G156" s="8"/>
    </row>
    <row r="157" spans="7:7" x14ac:dyDescent="0.3">
      <c r="G157" s="8"/>
    </row>
    <row r="158" spans="7:7" x14ac:dyDescent="0.3">
      <c r="G158" s="8"/>
    </row>
    <row r="159" spans="7:7" x14ac:dyDescent="0.3">
      <c r="G159" s="8"/>
    </row>
    <row r="160" spans="7:7" x14ac:dyDescent="0.3">
      <c r="G160" s="8"/>
    </row>
    <row r="161" spans="7:7" x14ac:dyDescent="0.3">
      <c r="G161" s="8"/>
    </row>
    <row r="162" spans="7:7" x14ac:dyDescent="0.3">
      <c r="G162" s="8"/>
    </row>
    <row r="163" spans="7:7" x14ac:dyDescent="0.3">
      <c r="G163" s="8"/>
    </row>
    <row r="164" spans="7:7" x14ac:dyDescent="0.3">
      <c r="G164" s="8"/>
    </row>
    <row r="165" spans="7:7" x14ac:dyDescent="0.3">
      <c r="G165" s="8"/>
    </row>
    <row r="166" spans="7:7" x14ac:dyDescent="0.3">
      <c r="G166" s="8"/>
    </row>
    <row r="167" spans="7:7" x14ac:dyDescent="0.3">
      <c r="G167" s="8"/>
    </row>
    <row r="168" spans="7:7" x14ac:dyDescent="0.3">
      <c r="G168" s="8"/>
    </row>
    <row r="169" spans="7:7" x14ac:dyDescent="0.3">
      <c r="G169" s="8"/>
    </row>
    <row r="170" spans="7:7" x14ac:dyDescent="0.3">
      <c r="G170" s="8"/>
    </row>
    <row r="171" spans="7:7" x14ac:dyDescent="0.3">
      <c r="G171" s="8"/>
    </row>
    <row r="172" spans="7:7" x14ac:dyDescent="0.3">
      <c r="G172" s="8"/>
    </row>
    <row r="173" spans="7:7" x14ac:dyDescent="0.3">
      <c r="G173" s="8"/>
    </row>
    <row r="174" spans="7:7" x14ac:dyDescent="0.3">
      <c r="G174" s="8"/>
    </row>
    <row r="175" spans="7:7" x14ac:dyDescent="0.3">
      <c r="G175" s="8"/>
    </row>
    <row r="176" spans="7:7" x14ac:dyDescent="0.3">
      <c r="G176" s="8"/>
    </row>
    <row r="177" spans="7:7" x14ac:dyDescent="0.3">
      <c r="G177" s="8"/>
    </row>
    <row r="178" spans="7:7" x14ac:dyDescent="0.3">
      <c r="G178" s="8"/>
    </row>
    <row r="179" spans="7:7" x14ac:dyDescent="0.3">
      <c r="G179" s="8"/>
    </row>
    <row r="180" spans="7:7" x14ac:dyDescent="0.3">
      <c r="G180" s="8"/>
    </row>
    <row r="181" spans="7:7" x14ac:dyDescent="0.3">
      <c r="G181" s="8"/>
    </row>
    <row r="182" spans="7:7" x14ac:dyDescent="0.3">
      <c r="G182" s="8"/>
    </row>
    <row r="183" spans="7:7" x14ac:dyDescent="0.3">
      <c r="G183" s="8"/>
    </row>
    <row r="184" spans="7:7" x14ac:dyDescent="0.3">
      <c r="G184" s="8"/>
    </row>
    <row r="185" spans="7:7" x14ac:dyDescent="0.3">
      <c r="G185" s="8"/>
    </row>
    <row r="186" spans="7:7" x14ac:dyDescent="0.3">
      <c r="G186" s="8"/>
    </row>
    <row r="187" spans="7:7" x14ac:dyDescent="0.3">
      <c r="G187" s="8"/>
    </row>
    <row r="188" spans="7:7" x14ac:dyDescent="0.3">
      <c r="G188" s="8"/>
    </row>
    <row r="189" spans="7:7" x14ac:dyDescent="0.3">
      <c r="G189" s="8"/>
    </row>
    <row r="190" spans="7:7" x14ac:dyDescent="0.3">
      <c r="G190" s="8"/>
    </row>
    <row r="191" spans="7:7" x14ac:dyDescent="0.3">
      <c r="G191" s="8"/>
    </row>
    <row r="192" spans="7:7" x14ac:dyDescent="0.3">
      <c r="G192" s="8"/>
    </row>
    <row r="193" spans="7:7" x14ac:dyDescent="0.3">
      <c r="G193" s="8"/>
    </row>
    <row r="194" spans="7:7" x14ac:dyDescent="0.3">
      <c r="G194" s="8"/>
    </row>
    <row r="195" spans="7:7" x14ac:dyDescent="0.3">
      <c r="G195" s="8"/>
    </row>
    <row r="196" spans="7:7" x14ac:dyDescent="0.3">
      <c r="G196" s="8"/>
    </row>
    <row r="197" spans="7:7" x14ac:dyDescent="0.3">
      <c r="G197" s="8"/>
    </row>
    <row r="198" spans="7:7" x14ac:dyDescent="0.3">
      <c r="G198" s="8"/>
    </row>
    <row r="199" spans="7:7" x14ac:dyDescent="0.3">
      <c r="G199" s="8"/>
    </row>
    <row r="200" spans="7:7" x14ac:dyDescent="0.3">
      <c r="G200" s="8"/>
    </row>
    <row r="201" spans="7:7" x14ac:dyDescent="0.3">
      <c r="G201" s="8"/>
    </row>
    <row r="202" spans="7:7" x14ac:dyDescent="0.3">
      <c r="G202" s="8"/>
    </row>
    <row r="203" spans="7:7" x14ac:dyDescent="0.3">
      <c r="G203" s="8"/>
    </row>
    <row r="204" spans="7:7" x14ac:dyDescent="0.3">
      <c r="G204" s="8"/>
    </row>
    <row r="205" spans="7:7" x14ac:dyDescent="0.3">
      <c r="G205" s="8"/>
    </row>
    <row r="206" spans="7:7" x14ac:dyDescent="0.3">
      <c r="G206" s="8"/>
    </row>
    <row r="207" spans="7:7" x14ac:dyDescent="0.3">
      <c r="G207" s="8"/>
    </row>
    <row r="208" spans="7:7" x14ac:dyDescent="0.3">
      <c r="G208" s="8"/>
    </row>
    <row r="209" spans="7:7" x14ac:dyDescent="0.3">
      <c r="G209" s="8"/>
    </row>
    <row r="210" spans="7:7" x14ac:dyDescent="0.3">
      <c r="G210" s="8"/>
    </row>
    <row r="211" spans="7:7" x14ac:dyDescent="0.3">
      <c r="G211" s="8"/>
    </row>
    <row r="212" spans="7:7" x14ac:dyDescent="0.3">
      <c r="G212" s="8"/>
    </row>
    <row r="213" spans="7:7" x14ac:dyDescent="0.3">
      <c r="G213" s="8"/>
    </row>
    <row r="214" spans="7:7" x14ac:dyDescent="0.3">
      <c r="G214" s="8"/>
    </row>
    <row r="215" spans="7:7" x14ac:dyDescent="0.3">
      <c r="G215" s="8"/>
    </row>
    <row r="216" spans="7:7" x14ac:dyDescent="0.3">
      <c r="G216" s="8"/>
    </row>
    <row r="217" spans="7:7" x14ac:dyDescent="0.3">
      <c r="G217" s="8"/>
    </row>
    <row r="218" spans="7:7" x14ac:dyDescent="0.3">
      <c r="G218" s="8"/>
    </row>
    <row r="219" spans="7:7" x14ac:dyDescent="0.3">
      <c r="G219" s="8"/>
    </row>
    <row r="220" spans="7:7" x14ac:dyDescent="0.3">
      <c r="G220" s="8"/>
    </row>
    <row r="221" spans="7:7" x14ac:dyDescent="0.3">
      <c r="G221" s="8"/>
    </row>
    <row r="222" spans="7:7" x14ac:dyDescent="0.3">
      <c r="G222" s="8"/>
    </row>
    <row r="223" spans="7:7" x14ac:dyDescent="0.3">
      <c r="G223" s="8"/>
    </row>
    <row r="224" spans="7:7" x14ac:dyDescent="0.3">
      <c r="G224" s="8"/>
    </row>
    <row r="225" spans="7:7" x14ac:dyDescent="0.3">
      <c r="G225" s="8"/>
    </row>
    <row r="226" spans="7:7" x14ac:dyDescent="0.3">
      <c r="G226" s="8"/>
    </row>
    <row r="227" spans="7:7" x14ac:dyDescent="0.3">
      <c r="G227" s="8"/>
    </row>
  </sheetData>
  <mergeCells count="33">
    <mergeCell ref="W3:Z3"/>
    <mergeCell ref="W4:X4"/>
    <mergeCell ref="Y4:Y5"/>
    <mergeCell ref="AE3:AH3"/>
    <mergeCell ref="AE4:AF4"/>
    <mergeCell ref="AG4:AG5"/>
    <mergeCell ref="AH4:AH5"/>
    <mergeCell ref="AC4:AC5"/>
    <mergeCell ref="AD4:AD5"/>
    <mergeCell ref="AA3:AD3"/>
    <mergeCell ref="AA4:AB4"/>
    <mergeCell ref="Z4:Z5"/>
    <mergeCell ref="C3:F3"/>
    <mergeCell ref="C4:D4"/>
    <mergeCell ref="E4:E5"/>
    <mergeCell ref="F4:F5"/>
    <mergeCell ref="R4:R5"/>
    <mergeCell ref="B3:B5"/>
    <mergeCell ref="G3:J3"/>
    <mergeCell ref="K3:N3"/>
    <mergeCell ref="O3:R3"/>
    <mergeCell ref="S3:V3"/>
    <mergeCell ref="S4:T4"/>
    <mergeCell ref="U4:U5"/>
    <mergeCell ref="V4:V5"/>
    <mergeCell ref="G4:H4"/>
    <mergeCell ref="I4:I5"/>
    <mergeCell ref="J4:J5"/>
    <mergeCell ref="K4:L4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ignoredErrors>
    <ignoredError sqref="M6:M7" formulaRange="1"/>
    <ignoredError sqref="N8 R8 V8 Z8 AD8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21039-C00D-4A2E-9F02-C1809B0EBEE1}">
  <dimension ref="B1:AH22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265625" defaultRowHeight="14" x14ac:dyDescent="0.3"/>
  <cols>
    <col min="1" max="1" width="6.1796875" style="4" customWidth="1"/>
    <col min="2" max="2" width="14.7265625" style="4" customWidth="1"/>
    <col min="3" max="3" width="9.81640625" style="4" bestFit="1" customWidth="1"/>
    <col min="4" max="4" width="10.26953125" style="4" customWidth="1"/>
    <col min="5" max="5" width="7.81640625" style="4" customWidth="1"/>
    <col min="6" max="6" width="14.54296875" style="4" customWidth="1"/>
    <col min="7" max="7" width="11" style="4" bestFit="1" customWidth="1"/>
    <col min="8" max="8" width="10.26953125" style="4" bestFit="1" customWidth="1"/>
    <col min="9" max="9" width="7.81640625" style="4" bestFit="1" customWidth="1"/>
    <col min="10" max="10" width="14.453125" style="4" customWidth="1"/>
    <col min="11" max="11" width="11" style="4" bestFit="1" customWidth="1"/>
    <col min="12" max="12" width="10.26953125" style="4" bestFit="1" customWidth="1"/>
    <col min="13" max="13" width="7.81640625" style="4" bestFit="1" customWidth="1"/>
    <col min="14" max="14" width="14.54296875" style="4" bestFit="1" customWidth="1"/>
    <col min="15" max="15" width="11" style="4" bestFit="1" customWidth="1"/>
    <col min="16" max="16" width="10.26953125" style="4" bestFit="1" customWidth="1"/>
    <col min="17" max="17" width="7.81640625" style="4" bestFit="1" customWidth="1"/>
    <col min="18" max="18" width="14.54296875" style="4" bestFit="1" customWidth="1"/>
    <col min="19" max="19" width="11" style="4" bestFit="1" customWidth="1"/>
    <col min="20" max="20" width="10.26953125" style="4" bestFit="1" customWidth="1"/>
    <col min="21" max="21" width="7.81640625" style="4" bestFit="1" customWidth="1"/>
    <col min="22" max="22" width="14.54296875" style="4" bestFit="1" customWidth="1"/>
    <col min="23" max="23" width="11" style="4" bestFit="1" customWidth="1"/>
    <col min="24" max="24" width="10.26953125" style="4" bestFit="1" customWidth="1"/>
    <col min="25" max="25" width="7.81640625" style="4" bestFit="1" customWidth="1"/>
    <col min="26" max="26" width="14.54296875" style="4" bestFit="1" customWidth="1"/>
    <col min="27" max="27" width="11" style="4" bestFit="1" customWidth="1"/>
    <col min="28" max="28" width="10.26953125" style="4" bestFit="1" customWidth="1"/>
    <col min="29" max="29" width="7.81640625" style="4" bestFit="1" customWidth="1"/>
    <col min="30" max="30" width="14.54296875" style="4" bestFit="1" customWidth="1"/>
    <col min="31" max="31" width="11" style="4" bestFit="1" customWidth="1"/>
    <col min="32" max="32" width="10.81640625" style="4" customWidth="1"/>
    <col min="33" max="33" width="7.81640625" style="4" bestFit="1" customWidth="1"/>
    <col min="34" max="34" width="14.54296875" style="4" bestFit="1" customWidth="1"/>
    <col min="35" max="16384" width="8.7265625" style="4"/>
  </cols>
  <sheetData>
    <row r="1" spans="2:34" ht="85.15" customHeight="1" x14ac:dyDescent="0.3">
      <c r="B1" s="27" t="s">
        <v>134</v>
      </c>
      <c r="C1" s="27"/>
      <c r="D1" s="27"/>
      <c r="E1" s="27"/>
      <c r="F1" s="27"/>
    </row>
    <row r="2" spans="2:34" ht="25.15" customHeight="1" thickBot="1" x14ac:dyDescent="0.35"/>
    <row r="3" spans="2:34" x14ac:dyDescent="0.3">
      <c r="B3" s="93" t="s">
        <v>130</v>
      </c>
      <c r="C3" s="80" t="s">
        <v>19</v>
      </c>
      <c r="D3" s="81"/>
      <c r="E3" s="81"/>
      <c r="F3" s="82"/>
      <c r="G3" s="96">
        <v>2014</v>
      </c>
      <c r="H3" s="96"/>
      <c r="I3" s="96"/>
      <c r="J3" s="97"/>
      <c r="K3" s="98">
        <v>2015</v>
      </c>
      <c r="L3" s="96"/>
      <c r="M3" s="96"/>
      <c r="N3" s="97"/>
      <c r="O3" s="98">
        <v>2016</v>
      </c>
      <c r="P3" s="96"/>
      <c r="Q3" s="96"/>
      <c r="R3" s="97"/>
      <c r="S3" s="98">
        <v>2017</v>
      </c>
      <c r="T3" s="96"/>
      <c r="U3" s="96"/>
      <c r="V3" s="97"/>
      <c r="W3" s="98">
        <v>2018</v>
      </c>
      <c r="X3" s="96"/>
      <c r="Y3" s="96"/>
      <c r="Z3" s="97"/>
      <c r="AA3" s="98">
        <v>2019</v>
      </c>
      <c r="AB3" s="96"/>
      <c r="AC3" s="96"/>
      <c r="AD3" s="97"/>
      <c r="AE3" s="80">
        <v>2020</v>
      </c>
      <c r="AF3" s="81"/>
      <c r="AG3" s="81"/>
      <c r="AH3" s="82"/>
    </row>
    <row r="4" spans="2:34" ht="14.25" customHeight="1" x14ac:dyDescent="0.3">
      <c r="B4" s="94"/>
      <c r="C4" s="83" t="s">
        <v>20</v>
      </c>
      <c r="D4" s="84"/>
      <c r="E4" s="85" t="s">
        <v>19</v>
      </c>
      <c r="F4" s="87" t="s">
        <v>21</v>
      </c>
      <c r="G4" s="83" t="s">
        <v>20</v>
      </c>
      <c r="H4" s="84"/>
      <c r="I4" s="85" t="s">
        <v>19</v>
      </c>
      <c r="J4" s="87" t="s">
        <v>21</v>
      </c>
      <c r="K4" s="83" t="s">
        <v>20</v>
      </c>
      <c r="L4" s="84"/>
      <c r="M4" s="85" t="s">
        <v>19</v>
      </c>
      <c r="N4" s="87" t="s">
        <v>21</v>
      </c>
      <c r="O4" s="83" t="s">
        <v>20</v>
      </c>
      <c r="P4" s="84"/>
      <c r="Q4" s="85" t="s">
        <v>19</v>
      </c>
      <c r="R4" s="87" t="s">
        <v>21</v>
      </c>
      <c r="S4" s="83" t="s">
        <v>20</v>
      </c>
      <c r="T4" s="84"/>
      <c r="U4" s="85" t="s">
        <v>19</v>
      </c>
      <c r="V4" s="87" t="s">
        <v>21</v>
      </c>
      <c r="W4" s="83" t="s">
        <v>20</v>
      </c>
      <c r="X4" s="84"/>
      <c r="Y4" s="85" t="s">
        <v>19</v>
      </c>
      <c r="Z4" s="87" t="s">
        <v>21</v>
      </c>
      <c r="AA4" s="83" t="s">
        <v>20</v>
      </c>
      <c r="AB4" s="84"/>
      <c r="AC4" s="85" t="s">
        <v>19</v>
      </c>
      <c r="AD4" s="87" t="s">
        <v>21</v>
      </c>
      <c r="AE4" s="83" t="s">
        <v>20</v>
      </c>
      <c r="AF4" s="84"/>
      <c r="AG4" s="85" t="s">
        <v>19</v>
      </c>
      <c r="AH4" s="87" t="s">
        <v>21</v>
      </c>
    </row>
    <row r="5" spans="2:34" ht="52.5" customHeight="1" x14ac:dyDescent="0.3">
      <c r="B5" s="95"/>
      <c r="C5" s="62" t="s">
        <v>22</v>
      </c>
      <c r="D5" s="63" t="s">
        <v>23</v>
      </c>
      <c r="E5" s="86"/>
      <c r="F5" s="88"/>
      <c r="G5" s="62" t="s">
        <v>22</v>
      </c>
      <c r="H5" s="63" t="s">
        <v>23</v>
      </c>
      <c r="I5" s="86"/>
      <c r="J5" s="88"/>
      <c r="K5" s="62" t="s">
        <v>22</v>
      </c>
      <c r="L5" s="63" t="s">
        <v>23</v>
      </c>
      <c r="M5" s="86"/>
      <c r="N5" s="88"/>
      <c r="O5" s="62" t="s">
        <v>22</v>
      </c>
      <c r="P5" s="63" t="s">
        <v>23</v>
      </c>
      <c r="Q5" s="86"/>
      <c r="R5" s="88"/>
      <c r="S5" s="62" t="s">
        <v>22</v>
      </c>
      <c r="T5" s="63" t="s">
        <v>23</v>
      </c>
      <c r="U5" s="86"/>
      <c r="V5" s="88"/>
      <c r="W5" s="62" t="s">
        <v>22</v>
      </c>
      <c r="X5" s="63" t="s">
        <v>23</v>
      </c>
      <c r="Y5" s="86"/>
      <c r="Z5" s="88"/>
      <c r="AA5" s="62" t="s">
        <v>22</v>
      </c>
      <c r="AB5" s="63" t="s">
        <v>23</v>
      </c>
      <c r="AC5" s="86"/>
      <c r="AD5" s="88"/>
      <c r="AE5" s="62" t="s">
        <v>22</v>
      </c>
      <c r="AF5" s="63" t="s">
        <v>23</v>
      </c>
      <c r="AG5" s="86"/>
      <c r="AH5" s="88"/>
    </row>
    <row r="6" spans="2:34" x14ac:dyDescent="0.3">
      <c r="B6" s="72" t="s">
        <v>131</v>
      </c>
      <c r="C6" s="16">
        <f>SUM(G6,K6,O6,S6,W6,AA6,AE6)</f>
        <v>1443</v>
      </c>
      <c r="D6" s="17">
        <f t="shared" ref="D6:E6" si="0">SUM(H6,L6,P6,T6,X6,AB6,AF6)</f>
        <v>1733</v>
      </c>
      <c r="E6" s="17">
        <f t="shared" si="0"/>
        <v>3176</v>
      </c>
      <c r="F6" s="37">
        <f>E6/$E$8</f>
        <v>0.5810464690815953</v>
      </c>
      <c r="G6" s="32">
        <v>172</v>
      </c>
      <c r="H6" s="17">
        <v>357</v>
      </c>
      <c r="I6" s="17">
        <f>SUM(G6:H6)</f>
        <v>529</v>
      </c>
      <c r="J6" s="37">
        <f>I6/$I$8</f>
        <v>0.60804597701149421</v>
      </c>
      <c r="K6" s="16">
        <v>344</v>
      </c>
      <c r="L6" s="17">
        <v>386</v>
      </c>
      <c r="M6" s="17">
        <f>SUM(K6:L6)</f>
        <v>730</v>
      </c>
      <c r="N6" s="37">
        <f>M6/$M$8</f>
        <v>0.59494702526487364</v>
      </c>
      <c r="O6" s="32">
        <v>244</v>
      </c>
      <c r="P6" s="17">
        <v>238</v>
      </c>
      <c r="Q6" s="17">
        <f>SUM(O6:P6)</f>
        <v>482</v>
      </c>
      <c r="R6" s="58">
        <f>Q6/$Q$8</f>
        <v>0.58708891595615098</v>
      </c>
      <c r="S6" s="16">
        <v>158</v>
      </c>
      <c r="T6" s="17">
        <v>169</v>
      </c>
      <c r="U6" s="17">
        <f>SUM(S6:T6)</f>
        <v>327</v>
      </c>
      <c r="V6" s="37">
        <f>U6/$U$8</f>
        <v>0.59132007233273054</v>
      </c>
      <c r="W6" s="32">
        <v>216</v>
      </c>
      <c r="X6" s="17">
        <v>290</v>
      </c>
      <c r="Y6" s="17">
        <f>SUM(W6:X6)</f>
        <v>506</v>
      </c>
      <c r="Z6" s="58">
        <f>Y6/$Y$8</f>
        <v>0.53658536585365857</v>
      </c>
      <c r="AA6" s="16">
        <v>180</v>
      </c>
      <c r="AB6" s="17">
        <v>195</v>
      </c>
      <c r="AC6" s="17">
        <f>SUM(AA6:AB6)</f>
        <v>375</v>
      </c>
      <c r="AD6" s="37">
        <f>AC6/$AC$8</f>
        <v>0.59055118110236215</v>
      </c>
      <c r="AE6" s="16">
        <v>129</v>
      </c>
      <c r="AF6" s="17">
        <v>98</v>
      </c>
      <c r="AG6" s="17">
        <f>SUM(AE6:AF6)</f>
        <v>227</v>
      </c>
      <c r="AH6" s="37">
        <f>AG6/$AG$8</f>
        <v>0.54436450839328532</v>
      </c>
    </row>
    <row r="7" spans="2:34" ht="14.5" thickBot="1" x14ac:dyDescent="0.35">
      <c r="B7" s="72" t="s">
        <v>132</v>
      </c>
      <c r="C7" s="20">
        <f t="shared" ref="C7:C8" si="1">SUM(G7,K7,O7,S7,W7,AA7,AE7)</f>
        <v>979</v>
      </c>
      <c r="D7" s="21">
        <f t="shared" ref="D7:D8" si="2">SUM(H7,L7,P7,T7,X7,AB7,AF7)</f>
        <v>1311</v>
      </c>
      <c r="E7" s="21">
        <f t="shared" ref="E7:E8" si="3">SUM(I7,M7,Q7,U7,Y7,AC7,AG7)</f>
        <v>2290</v>
      </c>
      <c r="F7" s="38">
        <f t="shared" ref="F7:F8" si="4">E7/$E$8</f>
        <v>0.4189535309184047</v>
      </c>
      <c r="G7" s="32">
        <v>91</v>
      </c>
      <c r="H7" s="17">
        <v>250</v>
      </c>
      <c r="I7" s="17">
        <f>SUM(G7:H7)</f>
        <v>341</v>
      </c>
      <c r="J7" s="38">
        <f>I7/$I$8</f>
        <v>0.39195402298850573</v>
      </c>
      <c r="K7" s="16">
        <v>210</v>
      </c>
      <c r="L7" s="17">
        <v>287</v>
      </c>
      <c r="M7" s="17">
        <f>SUM(K7:L7)</f>
        <v>497</v>
      </c>
      <c r="N7" s="38">
        <f>M7/$M$8</f>
        <v>0.4050529747351263</v>
      </c>
      <c r="O7" s="32">
        <v>160</v>
      </c>
      <c r="P7" s="17">
        <v>179</v>
      </c>
      <c r="Q7" s="17">
        <f>SUM(O7:P7)</f>
        <v>339</v>
      </c>
      <c r="R7" s="59">
        <f>Q7/$Q$8</f>
        <v>0.41291108404384896</v>
      </c>
      <c r="S7" s="16">
        <v>104</v>
      </c>
      <c r="T7" s="17">
        <v>122</v>
      </c>
      <c r="U7" s="17">
        <f>SUM(S7:T7)</f>
        <v>226</v>
      </c>
      <c r="V7" s="38">
        <f>U7/$U$8</f>
        <v>0.40867992766726946</v>
      </c>
      <c r="W7" s="32">
        <v>166</v>
      </c>
      <c r="X7" s="17">
        <v>271</v>
      </c>
      <c r="Y7" s="17">
        <f>SUM(W7:X7)</f>
        <v>437</v>
      </c>
      <c r="Z7" s="59">
        <f>Y7/$Y$8</f>
        <v>0.46341463414634149</v>
      </c>
      <c r="AA7" s="16">
        <v>135</v>
      </c>
      <c r="AB7" s="17">
        <v>125</v>
      </c>
      <c r="AC7" s="17">
        <f>SUM(AA7:AB7)</f>
        <v>260</v>
      </c>
      <c r="AD7" s="38">
        <f>AC7/$AC$8</f>
        <v>0.40944881889763779</v>
      </c>
      <c r="AE7" s="16">
        <v>113</v>
      </c>
      <c r="AF7" s="17">
        <v>77</v>
      </c>
      <c r="AG7" s="17">
        <f>SUM(AE7:AF7)</f>
        <v>190</v>
      </c>
      <c r="AH7" s="38">
        <f>AG7/$AG$8</f>
        <v>0.45563549160671463</v>
      </c>
    </row>
    <row r="8" spans="2:34" ht="14.5" thickBot="1" x14ac:dyDescent="0.35">
      <c r="B8" s="34" t="s">
        <v>19</v>
      </c>
      <c r="C8" s="46">
        <f t="shared" si="1"/>
        <v>2422</v>
      </c>
      <c r="D8" s="46">
        <f t="shared" si="2"/>
        <v>3044</v>
      </c>
      <c r="E8" s="46">
        <f t="shared" si="3"/>
        <v>5466</v>
      </c>
      <c r="F8" s="47">
        <f t="shared" si="4"/>
        <v>1</v>
      </c>
      <c r="G8" s="33">
        <f>SUM(G6:G7)</f>
        <v>263</v>
      </c>
      <c r="H8" s="23">
        <f>SUM(H6:H7)</f>
        <v>607</v>
      </c>
      <c r="I8" s="57">
        <f>SUM(I6:I7)</f>
        <v>870</v>
      </c>
      <c r="J8" s="47">
        <f>I8/$I$8</f>
        <v>1</v>
      </c>
      <c r="K8" s="22">
        <f>SUM(K6:K7)</f>
        <v>554</v>
      </c>
      <c r="L8" s="22">
        <f>SUM(L6:L7)</f>
        <v>673</v>
      </c>
      <c r="M8" s="45">
        <f>SUM(M6:M7)</f>
        <v>1227</v>
      </c>
      <c r="N8" s="47">
        <f>M8/$M$8</f>
        <v>1</v>
      </c>
      <c r="O8" s="33">
        <f>SUM(O6:O7)</f>
        <v>404</v>
      </c>
      <c r="P8" s="33">
        <f>SUM(P6:P7)</f>
        <v>417</v>
      </c>
      <c r="Q8" s="49">
        <f>SUM(Q6:Q7)</f>
        <v>821</v>
      </c>
      <c r="R8" s="47">
        <f>Q8/$Q$8</f>
        <v>1</v>
      </c>
      <c r="S8" s="22">
        <f>SUM(S6:S7)</f>
        <v>262</v>
      </c>
      <c r="T8" s="22">
        <f>SUM(T6:T7)</f>
        <v>291</v>
      </c>
      <c r="U8" s="46">
        <f>SUM(U6:U7)</f>
        <v>553</v>
      </c>
      <c r="V8" s="47">
        <f>U8/$U$8</f>
        <v>1</v>
      </c>
      <c r="W8" s="33">
        <f>SUM(W6:W7)</f>
        <v>382</v>
      </c>
      <c r="X8" s="22">
        <f>SUM(X6:X7)</f>
        <v>561</v>
      </c>
      <c r="Y8" s="45">
        <f>SUM(Y6:Y7)</f>
        <v>943</v>
      </c>
      <c r="Z8" s="47">
        <f>Y8/$Y$8</f>
        <v>1</v>
      </c>
      <c r="AA8" s="22">
        <f>SUM(AA6:AA7)</f>
        <v>315</v>
      </c>
      <c r="AB8" s="22">
        <f>SUM(AB6:AB7)</f>
        <v>320</v>
      </c>
      <c r="AC8" s="45">
        <f>SUM(AC6:AC7)</f>
        <v>635</v>
      </c>
      <c r="AD8" s="47">
        <f>AC8/$AC$8</f>
        <v>1</v>
      </c>
      <c r="AE8" s="22">
        <f>SUM(AE6:AE7)</f>
        <v>242</v>
      </c>
      <c r="AF8" s="22">
        <f>SUM(AF6:AF7)</f>
        <v>175</v>
      </c>
      <c r="AG8" s="45">
        <f>SUM(AG6:AG7)</f>
        <v>417</v>
      </c>
      <c r="AH8" s="47">
        <f>AG8/$AG$8</f>
        <v>1</v>
      </c>
    </row>
    <row r="9" spans="2:34" x14ac:dyDescent="0.3">
      <c r="B9" s="24" t="s">
        <v>135</v>
      </c>
      <c r="C9" s="25"/>
      <c r="D9" s="25"/>
      <c r="E9" s="25"/>
      <c r="F9" s="25"/>
      <c r="G9" s="8"/>
    </row>
    <row r="10" spans="2:34" x14ac:dyDescent="0.3">
      <c r="G10" s="8"/>
    </row>
    <row r="11" spans="2:34" x14ac:dyDescent="0.3">
      <c r="G11" s="8"/>
    </row>
    <row r="12" spans="2:34" x14ac:dyDescent="0.3">
      <c r="G12" s="8"/>
    </row>
    <row r="13" spans="2:34" x14ac:dyDescent="0.3">
      <c r="G13" s="8"/>
    </row>
    <row r="14" spans="2:34" x14ac:dyDescent="0.3">
      <c r="G14" s="8"/>
    </row>
    <row r="15" spans="2:34" x14ac:dyDescent="0.3">
      <c r="G15" s="8"/>
    </row>
    <row r="16" spans="2:34" x14ac:dyDescent="0.3">
      <c r="G16" s="8"/>
    </row>
    <row r="17" spans="7:7" x14ac:dyDescent="0.3">
      <c r="G17" s="8"/>
    </row>
    <row r="18" spans="7:7" x14ac:dyDescent="0.3">
      <c r="G18" s="8"/>
    </row>
    <row r="19" spans="7:7" x14ac:dyDescent="0.3">
      <c r="G19" s="8"/>
    </row>
    <row r="20" spans="7:7" x14ac:dyDescent="0.3">
      <c r="G20" s="8"/>
    </row>
    <row r="21" spans="7:7" x14ac:dyDescent="0.3">
      <c r="G21" s="8"/>
    </row>
    <row r="22" spans="7:7" x14ac:dyDescent="0.3">
      <c r="G22" s="8"/>
    </row>
    <row r="23" spans="7:7" x14ac:dyDescent="0.3">
      <c r="G23" s="8"/>
    </row>
    <row r="24" spans="7:7" x14ac:dyDescent="0.3">
      <c r="G24" s="8"/>
    </row>
    <row r="25" spans="7:7" x14ac:dyDescent="0.3">
      <c r="G25" s="8"/>
    </row>
    <row r="26" spans="7:7" x14ac:dyDescent="0.3">
      <c r="G26" s="8"/>
    </row>
    <row r="27" spans="7:7" x14ac:dyDescent="0.3">
      <c r="G27" s="8"/>
    </row>
    <row r="28" spans="7:7" x14ac:dyDescent="0.3">
      <c r="G28" s="8"/>
    </row>
    <row r="29" spans="7:7" x14ac:dyDescent="0.3">
      <c r="G29" s="8"/>
    </row>
    <row r="30" spans="7:7" x14ac:dyDescent="0.3">
      <c r="G30" s="8"/>
    </row>
    <row r="31" spans="7:7" x14ac:dyDescent="0.3">
      <c r="G31" s="8"/>
    </row>
    <row r="32" spans="7:7" x14ac:dyDescent="0.3">
      <c r="G32" s="8"/>
    </row>
    <row r="33" spans="7:7" x14ac:dyDescent="0.3">
      <c r="G33" s="8"/>
    </row>
    <row r="34" spans="7:7" x14ac:dyDescent="0.3">
      <c r="G34" s="8"/>
    </row>
    <row r="35" spans="7:7" x14ac:dyDescent="0.3">
      <c r="G35" s="8"/>
    </row>
    <row r="36" spans="7:7" x14ac:dyDescent="0.3">
      <c r="G36" s="8"/>
    </row>
    <row r="37" spans="7:7" x14ac:dyDescent="0.3">
      <c r="G37" s="8"/>
    </row>
    <row r="38" spans="7:7" x14ac:dyDescent="0.3">
      <c r="G38" s="8"/>
    </row>
    <row r="39" spans="7:7" x14ac:dyDescent="0.3">
      <c r="G39" s="8"/>
    </row>
    <row r="40" spans="7:7" x14ac:dyDescent="0.3">
      <c r="G40" s="8"/>
    </row>
    <row r="41" spans="7:7" x14ac:dyDescent="0.3">
      <c r="G41" s="8"/>
    </row>
    <row r="42" spans="7:7" x14ac:dyDescent="0.3">
      <c r="G42" s="8"/>
    </row>
    <row r="43" spans="7:7" x14ac:dyDescent="0.3">
      <c r="G43" s="8"/>
    </row>
    <row r="44" spans="7:7" x14ac:dyDescent="0.3">
      <c r="G44" s="8"/>
    </row>
    <row r="45" spans="7:7" x14ac:dyDescent="0.3">
      <c r="G45" s="8"/>
    </row>
    <row r="46" spans="7:7" x14ac:dyDescent="0.3">
      <c r="G46" s="8"/>
    </row>
    <row r="47" spans="7:7" x14ac:dyDescent="0.3">
      <c r="G47" s="8"/>
    </row>
    <row r="48" spans="7:7" x14ac:dyDescent="0.3">
      <c r="G48" s="8"/>
    </row>
    <row r="49" spans="7:7" x14ac:dyDescent="0.3">
      <c r="G49" s="8"/>
    </row>
    <row r="50" spans="7:7" x14ac:dyDescent="0.3">
      <c r="G50" s="8"/>
    </row>
    <row r="51" spans="7:7" x14ac:dyDescent="0.3">
      <c r="G51" s="8"/>
    </row>
    <row r="52" spans="7:7" x14ac:dyDescent="0.3">
      <c r="G52" s="8"/>
    </row>
    <row r="53" spans="7:7" x14ac:dyDescent="0.3">
      <c r="G53" s="8"/>
    </row>
    <row r="54" spans="7:7" x14ac:dyDescent="0.3">
      <c r="G54" s="8"/>
    </row>
    <row r="55" spans="7:7" x14ac:dyDescent="0.3">
      <c r="G55" s="8"/>
    </row>
    <row r="56" spans="7:7" x14ac:dyDescent="0.3">
      <c r="G56" s="8"/>
    </row>
    <row r="57" spans="7:7" x14ac:dyDescent="0.3">
      <c r="G57" s="8"/>
    </row>
    <row r="58" spans="7:7" x14ac:dyDescent="0.3">
      <c r="G58" s="8"/>
    </row>
    <row r="59" spans="7:7" x14ac:dyDescent="0.3">
      <c r="G59" s="8"/>
    </row>
    <row r="60" spans="7:7" x14ac:dyDescent="0.3">
      <c r="G60" s="8"/>
    </row>
    <row r="61" spans="7:7" x14ac:dyDescent="0.3">
      <c r="G61" s="8"/>
    </row>
    <row r="62" spans="7:7" x14ac:dyDescent="0.3">
      <c r="G62" s="8"/>
    </row>
    <row r="63" spans="7:7" x14ac:dyDescent="0.3">
      <c r="G63" s="8"/>
    </row>
    <row r="64" spans="7:7" x14ac:dyDescent="0.3">
      <c r="G64" s="8"/>
    </row>
    <row r="65" spans="7:7" x14ac:dyDescent="0.3">
      <c r="G65" s="8"/>
    </row>
    <row r="66" spans="7:7" x14ac:dyDescent="0.3">
      <c r="G66" s="8"/>
    </row>
    <row r="67" spans="7:7" x14ac:dyDescent="0.3">
      <c r="G67" s="8"/>
    </row>
    <row r="68" spans="7:7" x14ac:dyDescent="0.3">
      <c r="G68" s="8"/>
    </row>
    <row r="69" spans="7:7" x14ac:dyDescent="0.3">
      <c r="G69" s="8"/>
    </row>
    <row r="70" spans="7:7" x14ac:dyDescent="0.3">
      <c r="G70" s="8"/>
    </row>
    <row r="71" spans="7:7" x14ac:dyDescent="0.3">
      <c r="G71" s="8"/>
    </row>
    <row r="72" spans="7:7" x14ac:dyDescent="0.3">
      <c r="G72" s="8"/>
    </row>
    <row r="73" spans="7:7" x14ac:dyDescent="0.3">
      <c r="G73" s="8"/>
    </row>
    <row r="74" spans="7:7" x14ac:dyDescent="0.3">
      <c r="G74" s="8"/>
    </row>
    <row r="75" spans="7:7" x14ac:dyDescent="0.3">
      <c r="G75" s="8"/>
    </row>
    <row r="76" spans="7:7" x14ac:dyDescent="0.3">
      <c r="G76" s="8"/>
    </row>
    <row r="77" spans="7:7" x14ac:dyDescent="0.3">
      <c r="G77" s="8"/>
    </row>
    <row r="78" spans="7:7" x14ac:dyDescent="0.3">
      <c r="G78" s="8"/>
    </row>
    <row r="79" spans="7:7" x14ac:dyDescent="0.3">
      <c r="G79" s="8"/>
    </row>
    <row r="80" spans="7:7" x14ac:dyDescent="0.3">
      <c r="G80" s="8"/>
    </row>
    <row r="81" spans="7:7" x14ac:dyDescent="0.3">
      <c r="G81" s="8"/>
    </row>
    <row r="82" spans="7:7" x14ac:dyDescent="0.3">
      <c r="G82" s="8"/>
    </row>
    <row r="83" spans="7:7" x14ac:dyDescent="0.3">
      <c r="G83" s="8"/>
    </row>
    <row r="84" spans="7:7" x14ac:dyDescent="0.3">
      <c r="G84" s="8"/>
    </row>
    <row r="85" spans="7:7" x14ac:dyDescent="0.3">
      <c r="G85" s="8"/>
    </row>
    <row r="86" spans="7:7" x14ac:dyDescent="0.3">
      <c r="G86" s="8"/>
    </row>
    <row r="87" spans="7:7" x14ac:dyDescent="0.3">
      <c r="G87" s="8"/>
    </row>
    <row r="88" spans="7:7" x14ac:dyDescent="0.3">
      <c r="G88" s="8"/>
    </row>
    <row r="89" spans="7:7" x14ac:dyDescent="0.3">
      <c r="G89" s="8"/>
    </row>
    <row r="90" spans="7:7" x14ac:dyDescent="0.3">
      <c r="G90" s="8"/>
    </row>
    <row r="91" spans="7:7" x14ac:dyDescent="0.3">
      <c r="G91" s="8"/>
    </row>
    <row r="92" spans="7:7" x14ac:dyDescent="0.3">
      <c r="G92" s="8"/>
    </row>
    <row r="93" spans="7:7" x14ac:dyDescent="0.3">
      <c r="G93" s="8"/>
    </row>
    <row r="94" spans="7:7" x14ac:dyDescent="0.3">
      <c r="G94" s="8"/>
    </row>
    <row r="95" spans="7:7" x14ac:dyDescent="0.3">
      <c r="G95" s="8"/>
    </row>
    <row r="96" spans="7:7" x14ac:dyDescent="0.3">
      <c r="G96" s="8"/>
    </row>
    <row r="97" spans="7:7" x14ac:dyDescent="0.3">
      <c r="G97" s="8"/>
    </row>
    <row r="98" spans="7:7" x14ac:dyDescent="0.3">
      <c r="G98" s="8"/>
    </row>
    <row r="99" spans="7:7" x14ac:dyDescent="0.3">
      <c r="G99" s="8"/>
    </row>
    <row r="100" spans="7:7" x14ac:dyDescent="0.3">
      <c r="G100" s="8"/>
    </row>
    <row r="101" spans="7:7" x14ac:dyDescent="0.3">
      <c r="G101" s="8"/>
    </row>
    <row r="102" spans="7:7" x14ac:dyDescent="0.3">
      <c r="G102" s="8"/>
    </row>
    <row r="103" spans="7:7" x14ac:dyDescent="0.3">
      <c r="G103" s="8"/>
    </row>
    <row r="104" spans="7:7" x14ac:dyDescent="0.3">
      <c r="G104" s="8"/>
    </row>
    <row r="105" spans="7:7" x14ac:dyDescent="0.3">
      <c r="G105" s="8"/>
    </row>
    <row r="106" spans="7:7" x14ac:dyDescent="0.3">
      <c r="G106" s="8"/>
    </row>
    <row r="107" spans="7:7" x14ac:dyDescent="0.3">
      <c r="G107" s="8"/>
    </row>
    <row r="108" spans="7:7" x14ac:dyDescent="0.3">
      <c r="G108" s="8"/>
    </row>
    <row r="109" spans="7:7" x14ac:dyDescent="0.3">
      <c r="G109" s="8"/>
    </row>
    <row r="110" spans="7:7" x14ac:dyDescent="0.3">
      <c r="G110" s="8"/>
    </row>
    <row r="111" spans="7:7" x14ac:dyDescent="0.3">
      <c r="G111" s="8"/>
    </row>
    <row r="112" spans="7:7" x14ac:dyDescent="0.3">
      <c r="G112" s="8"/>
    </row>
    <row r="113" spans="7:7" x14ac:dyDescent="0.3">
      <c r="G113" s="8"/>
    </row>
    <row r="114" spans="7:7" x14ac:dyDescent="0.3">
      <c r="G114" s="8"/>
    </row>
    <row r="115" spans="7:7" x14ac:dyDescent="0.3">
      <c r="G115" s="8"/>
    </row>
    <row r="116" spans="7:7" x14ac:dyDescent="0.3">
      <c r="G116" s="8"/>
    </row>
    <row r="117" spans="7:7" x14ac:dyDescent="0.3">
      <c r="G117" s="8"/>
    </row>
    <row r="118" spans="7:7" x14ac:dyDescent="0.3">
      <c r="G118" s="8"/>
    </row>
    <row r="119" spans="7:7" x14ac:dyDescent="0.3">
      <c r="G119" s="8"/>
    </row>
    <row r="120" spans="7:7" x14ac:dyDescent="0.3">
      <c r="G120" s="8"/>
    </row>
    <row r="121" spans="7:7" x14ac:dyDescent="0.3">
      <c r="G121" s="8"/>
    </row>
    <row r="122" spans="7:7" x14ac:dyDescent="0.3">
      <c r="G122" s="8"/>
    </row>
    <row r="123" spans="7:7" x14ac:dyDescent="0.3">
      <c r="G123" s="8"/>
    </row>
    <row r="124" spans="7:7" x14ac:dyDescent="0.3">
      <c r="G124" s="8"/>
    </row>
    <row r="125" spans="7:7" x14ac:dyDescent="0.3">
      <c r="G125" s="8"/>
    </row>
    <row r="126" spans="7:7" x14ac:dyDescent="0.3">
      <c r="G126" s="8"/>
    </row>
    <row r="127" spans="7:7" x14ac:dyDescent="0.3">
      <c r="G127" s="8"/>
    </row>
    <row r="128" spans="7:7" x14ac:dyDescent="0.3">
      <c r="G128" s="8"/>
    </row>
    <row r="129" spans="7:7" x14ac:dyDescent="0.3">
      <c r="G129" s="8"/>
    </row>
    <row r="130" spans="7:7" x14ac:dyDescent="0.3">
      <c r="G130" s="8"/>
    </row>
    <row r="131" spans="7:7" x14ac:dyDescent="0.3">
      <c r="G131" s="8"/>
    </row>
    <row r="132" spans="7:7" x14ac:dyDescent="0.3">
      <c r="G132" s="8"/>
    </row>
    <row r="133" spans="7:7" x14ac:dyDescent="0.3">
      <c r="G133" s="8"/>
    </row>
    <row r="134" spans="7:7" x14ac:dyDescent="0.3">
      <c r="G134" s="8"/>
    </row>
    <row r="135" spans="7:7" x14ac:dyDescent="0.3">
      <c r="G135" s="8"/>
    </row>
    <row r="136" spans="7:7" x14ac:dyDescent="0.3">
      <c r="G136" s="8"/>
    </row>
    <row r="137" spans="7:7" x14ac:dyDescent="0.3">
      <c r="G137" s="8"/>
    </row>
    <row r="138" spans="7:7" x14ac:dyDescent="0.3">
      <c r="G138" s="8"/>
    </row>
    <row r="139" spans="7:7" x14ac:dyDescent="0.3">
      <c r="G139" s="8"/>
    </row>
    <row r="140" spans="7:7" x14ac:dyDescent="0.3">
      <c r="G140" s="8"/>
    </row>
    <row r="141" spans="7:7" x14ac:dyDescent="0.3">
      <c r="G141" s="8"/>
    </row>
    <row r="142" spans="7:7" x14ac:dyDescent="0.3">
      <c r="G142" s="8"/>
    </row>
    <row r="143" spans="7:7" x14ac:dyDescent="0.3">
      <c r="G143" s="8"/>
    </row>
    <row r="144" spans="7:7" x14ac:dyDescent="0.3">
      <c r="G144" s="8"/>
    </row>
    <row r="145" spans="7:7" x14ac:dyDescent="0.3">
      <c r="G145" s="8"/>
    </row>
    <row r="146" spans="7:7" x14ac:dyDescent="0.3">
      <c r="G146" s="8"/>
    </row>
    <row r="147" spans="7:7" x14ac:dyDescent="0.3">
      <c r="G147" s="8"/>
    </row>
    <row r="148" spans="7:7" x14ac:dyDescent="0.3">
      <c r="G148" s="8"/>
    </row>
    <row r="149" spans="7:7" x14ac:dyDescent="0.3">
      <c r="G149" s="8"/>
    </row>
    <row r="150" spans="7:7" x14ac:dyDescent="0.3">
      <c r="G150" s="8"/>
    </row>
    <row r="151" spans="7:7" x14ac:dyDescent="0.3">
      <c r="G151" s="8"/>
    </row>
    <row r="152" spans="7:7" x14ac:dyDescent="0.3">
      <c r="G152" s="8"/>
    </row>
    <row r="153" spans="7:7" x14ac:dyDescent="0.3">
      <c r="G153" s="8"/>
    </row>
    <row r="154" spans="7:7" x14ac:dyDescent="0.3">
      <c r="G154" s="8"/>
    </row>
    <row r="155" spans="7:7" x14ac:dyDescent="0.3">
      <c r="G155" s="8"/>
    </row>
    <row r="156" spans="7:7" x14ac:dyDescent="0.3">
      <c r="G156" s="8"/>
    </row>
    <row r="157" spans="7:7" x14ac:dyDescent="0.3">
      <c r="G157" s="8"/>
    </row>
    <row r="158" spans="7:7" x14ac:dyDescent="0.3">
      <c r="G158" s="8"/>
    </row>
    <row r="159" spans="7:7" x14ac:dyDescent="0.3">
      <c r="G159" s="8"/>
    </row>
    <row r="160" spans="7:7" x14ac:dyDescent="0.3">
      <c r="G160" s="8"/>
    </row>
    <row r="161" spans="7:7" x14ac:dyDescent="0.3">
      <c r="G161" s="8"/>
    </row>
    <row r="162" spans="7:7" x14ac:dyDescent="0.3">
      <c r="G162" s="8"/>
    </row>
    <row r="163" spans="7:7" x14ac:dyDescent="0.3">
      <c r="G163" s="8"/>
    </row>
    <row r="164" spans="7:7" x14ac:dyDescent="0.3">
      <c r="G164" s="8"/>
    </row>
    <row r="165" spans="7:7" x14ac:dyDescent="0.3">
      <c r="G165" s="8"/>
    </row>
    <row r="166" spans="7:7" x14ac:dyDescent="0.3">
      <c r="G166" s="8"/>
    </row>
    <row r="167" spans="7:7" x14ac:dyDescent="0.3">
      <c r="G167" s="8"/>
    </row>
    <row r="168" spans="7:7" x14ac:dyDescent="0.3">
      <c r="G168" s="8"/>
    </row>
    <row r="169" spans="7:7" x14ac:dyDescent="0.3">
      <c r="G169" s="8"/>
    </row>
    <row r="170" spans="7:7" x14ac:dyDescent="0.3">
      <c r="G170" s="8"/>
    </row>
    <row r="171" spans="7:7" x14ac:dyDescent="0.3">
      <c r="G171" s="8"/>
    </row>
    <row r="172" spans="7:7" x14ac:dyDescent="0.3">
      <c r="G172" s="8"/>
    </row>
    <row r="173" spans="7:7" x14ac:dyDescent="0.3">
      <c r="G173" s="8"/>
    </row>
    <row r="174" spans="7:7" x14ac:dyDescent="0.3">
      <c r="G174" s="8"/>
    </row>
    <row r="175" spans="7:7" x14ac:dyDescent="0.3">
      <c r="G175" s="8"/>
    </row>
    <row r="176" spans="7:7" x14ac:dyDescent="0.3">
      <c r="G176" s="8"/>
    </row>
    <row r="177" spans="7:7" x14ac:dyDescent="0.3">
      <c r="G177" s="8"/>
    </row>
    <row r="178" spans="7:7" x14ac:dyDescent="0.3">
      <c r="G178" s="8"/>
    </row>
    <row r="179" spans="7:7" x14ac:dyDescent="0.3">
      <c r="G179" s="8"/>
    </row>
    <row r="180" spans="7:7" x14ac:dyDescent="0.3">
      <c r="G180" s="8"/>
    </row>
    <row r="181" spans="7:7" x14ac:dyDescent="0.3">
      <c r="G181" s="8"/>
    </row>
    <row r="182" spans="7:7" x14ac:dyDescent="0.3">
      <c r="G182" s="8"/>
    </row>
    <row r="183" spans="7:7" x14ac:dyDescent="0.3">
      <c r="G183" s="8"/>
    </row>
    <row r="184" spans="7:7" x14ac:dyDescent="0.3">
      <c r="G184" s="8"/>
    </row>
    <row r="185" spans="7:7" x14ac:dyDescent="0.3">
      <c r="G185" s="8"/>
    </row>
    <row r="186" spans="7:7" x14ac:dyDescent="0.3">
      <c r="G186" s="8"/>
    </row>
    <row r="187" spans="7:7" x14ac:dyDescent="0.3">
      <c r="G187" s="8"/>
    </row>
    <row r="188" spans="7:7" x14ac:dyDescent="0.3">
      <c r="G188" s="8"/>
    </row>
    <row r="189" spans="7:7" x14ac:dyDescent="0.3">
      <c r="G189" s="8"/>
    </row>
    <row r="190" spans="7:7" x14ac:dyDescent="0.3">
      <c r="G190" s="8"/>
    </row>
    <row r="191" spans="7:7" x14ac:dyDescent="0.3">
      <c r="G191" s="8"/>
    </row>
    <row r="192" spans="7:7" x14ac:dyDescent="0.3">
      <c r="G192" s="8"/>
    </row>
    <row r="193" spans="7:7" x14ac:dyDescent="0.3">
      <c r="G193" s="8"/>
    </row>
    <row r="194" spans="7:7" x14ac:dyDescent="0.3">
      <c r="G194" s="8"/>
    </row>
    <row r="195" spans="7:7" x14ac:dyDescent="0.3">
      <c r="G195" s="8"/>
    </row>
    <row r="196" spans="7:7" x14ac:dyDescent="0.3">
      <c r="G196" s="8"/>
    </row>
    <row r="197" spans="7:7" x14ac:dyDescent="0.3">
      <c r="G197" s="8"/>
    </row>
    <row r="198" spans="7:7" x14ac:dyDescent="0.3">
      <c r="G198" s="8"/>
    </row>
    <row r="199" spans="7:7" x14ac:dyDescent="0.3">
      <c r="G199" s="8"/>
    </row>
    <row r="200" spans="7:7" x14ac:dyDescent="0.3">
      <c r="G200" s="8"/>
    </row>
    <row r="201" spans="7:7" x14ac:dyDescent="0.3">
      <c r="G201" s="8"/>
    </row>
    <row r="202" spans="7:7" x14ac:dyDescent="0.3">
      <c r="G202" s="8"/>
    </row>
    <row r="203" spans="7:7" x14ac:dyDescent="0.3">
      <c r="G203" s="8"/>
    </row>
    <row r="204" spans="7:7" x14ac:dyDescent="0.3">
      <c r="G204" s="8"/>
    </row>
    <row r="205" spans="7:7" x14ac:dyDescent="0.3">
      <c r="G205" s="8"/>
    </row>
    <row r="206" spans="7:7" x14ac:dyDescent="0.3">
      <c r="G206" s="8"/>
    </row>
    <row r="207" spans="7:7" x14ac:dyDescent="0.3">
      <c r="G207" s="8"/>
    </row>
    <row r="208" spans="7:7" x14ac:dyDescent="0.3">
      <c r="G208" s="8"/>
    </row>
    <row r="209" spans="7:7" x14ac:dyDescent="0.3">
      <c r="G209" s="8"/>
    </row>
    <row r="210" spans="7:7" x14ac:dyDescent="0.3">
      <c r="G210" s="8"/>
    </row>
    <row r="211" spans="7:7" x14ac:dyDescent="0.3">
      <c r="G211" s="8"/>
    </row>
    <row r="212" spans="7:7" x14ac:dyDescent="0.3">
      <c r="G212" s="8"/>
    </row>
    <row r="213" spans="7:7" x14ac:dyDescent="0.3">
      <c r="G213" s="8"/>
    </row>
    <row r="214" spans="7:7" x14ac:dyDescent="0.3">
      <c r="G214" s="8"/>
    </row>
    <row r="215" spans="7:7" x14ac:dyDescent="0.3">
      <c r="G215" s="8"/>
    </row>
    <row r="216" spans="7:7" x14ac:dyDescent="0.3">
      <c r="G216" s="8"/>
    </row>
    <row r="217" spans="7:7" x14ac:dyDescent="0.3">
      <c r="G217" s="8"/>
    </row>
    <row r="218" spans="7:7" x14ac:dyDescent="0.3">
      <c r="G218" s="8"/>
    </row>
    <row r="219" spans="7:7" x14ac:dyDescent="0.3">
      <c r="G219" s="8"/>
    </row>
    <row r="220" spans="7:7" x14ac:dyDescent="0.3">
      <c r="G220" s="8"/>
    </row>
    <row r="221" spans="7:7" x14ac:dyDescent="0.3">
      <c r="G221" s="8"/>
    </row>
    <row r="222" spans="7:7" x14ac:dyDescent="0.3">
      <c r="G222" s="8"/>
    </row>
  </sheetData>
  <mergeCells count="33">
    <mergeCell ref="B3:B5"/>
    <mergeCell ref="G3:J3"/>
    <mergeCell ref="K3:N3"/>
    <mergeCell ref="O3:R3"/>
    <mergeCell ref="S3:V3"/>
    <mergeCell ref="C3:F3"/>
    <mergeCell ref="E4:E5"/>
    <mergeCell ref="F4:F5"/>
    <mergeCell ref="C4:D4"/>
    <mergeCell ref="AE3:AH3"/>
    <mergeCell ref="G4:H4"/>
    <mergeCell ref="I4:I5"/>
    <mergeCell ref="J4:J5"/>
    <mergeCell ref="K4:L4"/>
    <mergeCell ref="M4:M5"/>
    <mergeCell ref="N4:N5"/>
    <mergeCell ref="O4:P4"/>
    <mergeCell ref="Q4:Q5"/>
    <mergeCell ref="R4:R5"/>
    <mergeCell ref="W3:Z3"/>
    <mergeCell ref="AA3:AD3"/>
    <mergeCell ref="AH4:AH5"/>
    <mergeCell ref="S4:T4"/>
    <mergeCell ref="U4:U5"/>
    <mergeCell ref="V4:V5"/>
    <mergeCell ref="AD4:AD5"/>
    <mergeCell ref="AE4:AF4"/>
    <mergeCell ref="AG4:AG5"/>
    <mergeCell ref="W4:X4"/>
    <mergeCell ref="Y4:Y5"/>
    <mergeCell ref="Z4:Z5"/>
    <mergeCell ref="AA4:AB4"/>
    <mergeCell ref="AC4:AC5"/>
  </mergeCells>
  <pageMargins left="0.7" right="0.7" top="0.78740157499999996" bottom="0.78740157499999996" header="0.3" footer="0.3"/>
  <pageSetup paperSize="9" orientation="portrait" horizontalDpi="300" verticalDpi="300" r:id="rId1"/>
  <ignoredErrors>
    <ignoredError sqref="J8 N8 R8 V8 Z8 AD8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H216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265625" defaultRowHeight="14" x14ac:dyDescent="0.3"/>
  <cols>
    <col min="1" max="1" width="6.1796875" style="4" customWidth="1"/>
    <col min="2" max="2" width="22.26953125" style="4" customWidth="1"/>
    <col min="3" max="3" width="11" style="4" customWidth="1"/>
    <col min="4" max="4" width="10.26953125" style="4" bestFit="1" customWidth="1"/>
    <col min="5" max="5" width="7.81640625" style="4" customWidth="1"/>
    <col min="6" max="6" width="14.7265625" style="4" customWidth="1"/>
    <col min="7" max="7" width="11" style="4" bestFit="1" customWidth="1"/>
    <col min="8" max="8" width="10.26953125" style="4" bestFit="1" customWidth="1"/>
    <col min="9" max="9" width="7.81640625" style="4" bestFit="1" customWidth="1"/>
    <col min="10" max="10" width="14.7265625" style="4" customWidth="1"/>
    <col min="11" max="11" width="12.1796875" style="4" customWidth="1"/>
    <col min="12" max="12" width="10.26953125" style="4" bestFit="1" customWidth="1"/>
    <col min="13" max="13" width="7.81640625" style="4" bestFit="1" customWidth="1"/>
    <col min="14" max="14" width="15.7265625" style="4" customWidth="1"/>
    <col min="15" max="15" width="11" style="4" bestFit="1" customWidth="1"/>
    <col min="16" max="16" width="10.26953125" style="4" bestFit="1" customWidth="1"/>
    <col min="17" max="17" width="7.81640625" style="4" bestFit="1" customWidth="1"/>
    <col min="18" max="18" width="14.54296875" style="4" bestFit="1" customWidth="1"/>
    <col min="19" max="19" width="11" style="4" bestFit="1" customWidth="1"/>
    <col min="20" max="20" width="10.26953125" style="4" bestFit="1" customWidth="1"/>
    <col min="21" max="21" width="7.81640625" style="4" bestFit="1" customWidth="1"/>
    <col min="22" max="22" width="14.26953125" style="4" customWidth="1"/>
    <col min="23" max="23" width="11" style="4" bestFit="1" customWidth="1"/>
    <col min="24" max="24" width="10.26953125" style="4" bestFit="1" customWidth="1"/>
    <col min="25" max="25" width="7.81640625" style="4" bestFit="1" customWidth="1"/>
    <col min="26" max="26" width="14.54296875" style="4" bestFit="1" customWidth="1"/>
    <col min="27" max="27" width="11" style="4" bestFit="1" customWidth="1"/>
    <col min="28" max="28" width="10.26953125" style="4" bestFit="1" customWidth="1"/>
    <col min="29" max="29" width="7.81640625" style="4" bestFit="1" customWidth="1"/>
    <col min="30" max="30" width="15" style="4" customWidth="1"/>
    <col min="31" max="31" width="11" style="4" bestFit="1" customWidth="1"/>
    <col min="32" max="32" width="10.26953125" style="4" bestFit="1" customWidth="1"/>
    <col min="33" max="33" width="7.81640625" style="4" bestFit="1" customWidth="1"/>
    <col min="34" max="34" width="14.54296875" style="4" bestFit="1" customWidth="1"/>
    <col min="35" max="16384" width="8.7265625" style="4"/>
  </cols>
  <sheetData>
    <row r="1" spans="2:34" ht="85.15" customHeight="1" x14ac:dyDescent="0.3">
      <c r="B1" s="27" t="s">
        <v>136</v>
      </c>
      <c r="C1" s="27"/>
      <c r="D1" s="27"/>
      <c r="E1" s="27"/>
      <c r="F1" s="27"/>
    </row>
    <row r="2" spans="2:34" ht="16.899999999999999" customHeight="1" thickBot="1" x14ac:dyDescent="0.35"/>
    <row r="3" spans="2:34" s="14" customFormat="1" ht="21.75" customHeight="1" x14ac:dyDescent="0.3">
      <c r="B3" s="80" t="s">
        <v>137</v>
      </c>
      <c r="C3" s="80" t="s">
        <v>19</v>
      </c>
      <c r="D3" s="81"/>
      <c r="E3" s="81"/>
      <c r="F3" s="82"/>
      <c r="G3" s="96">
        <v>2014</v>
      </c>
      <c r="H3" s="96"/>
      <c r="I3" s="96"/>
      <c r="J3" s="97"/>
      <c r="K3" s="98">
        <v>2015</v>
      </c>
      <c r="L3" s="96"/>
      <c r="M3" s="96"/>
      <c r="N3" s="97"/>
      <c r="O3" s="98">
        <v>2016</v>
      </c>
      <c r="P3" s="96"/>
      <c r="Q3" s="96"/>
      <c r="R3" s="97"/>
      <c r="S3" s="98">
        <v>2017</v>
      </c>
      <c r="T3" s="96"/>
      <c r="U3" s="96"/>
      <c r="V3" s="97"/>
      <c r="W3" s="98">
        <v>2018</v>
      </c>
      <c r="X3" s="96"/>
      <c r="Y3" s="96"/>
      <c r="Z3" s="97"/>
      <c r="AA3" s="98">
        <v>2019</v>
      </c>
      <c r="AB3" s="96"/>
      <c r="AC3" s="96"/>
      <c r="AD3" s="97"/>
      <c r="AE3" s="80">
        <v>2020</v>
      </c>
      <c r="AF3" s="81"/>
      <c r="AG3" s="81"/>
      <c r="AH3" s="82"/>
    </row>
    <row r="4" spans="2:34" s="14" customFormat="1" ht="14.5" customHeight="1" x14ac:dyDescent="0.3">
      <c r="B4" s="83"/>
      <c r="C4" s="83" t="s">
        <v>20</v>
      </c>
      <c r="D4" s="84"/>
      <c r="E4" s="85" t="s">
        <v>19</v>
      </c>
      <c r="F4" s="87" t="s">
        <v>21</v>
      </c>
      <c r="G4" s="83" t="s">
        <v>20</v>
      </c>
      <c r="H4" s="84"/>
      <c r="I4" s="85" t="s">
        <v>19</v>
      </c>
      <c r="J4" s="87" t="s">
        <v>21</v>
      </c>
      <c r="K4" s="83" t="s">
        <v>20</v>
      </c>
      <c r="L4" s="84"/>
      <c r="M4" s="85" t="s">
        <v>19</v>
      </c>
      <c r="N4" s="87" t="s">
        <v>21</v>
      </c>
      <c r="O4" s="83" t="s">
        <v>20</v>
      </c>
      <c r="P4" s="84"/>
      <c r="Q4" s="85" t="s">
        <v>19</v>
      </c>
      <c r="R4" s="87" t="s">
        <v>21</v>
      </c>
      <c r="S4" s="83" t="s">
        <v>20</v>
      </c>
      <c r="T4" s="84"/>
      <c r="U4" s="85" t="s">
        <v>19</v>
      </c>
      <c r="V4" s="87" t="s">
        <v>21</v>
      </c>
      <c r="W4" s="83" t="s">
        <v>20</v>
      </c>
      <c r="X4" s="84"/>
      <c r="Y4" s="85" t="s">
        <v>19</v>
      </c>
      <c r="Z4" s="87" t="s">
        <v>21</v>
      </c>
      <c r="AA4" s="83" t="s">
        <v>20</v>
      </c>
      <c r="AB4" s="84"/>
      <c r="AC4" s="85" t="s">
        <v>19</v>
      </c>
      <c r="AD4" s="87" t="s">
        <v>21</v>
      </c>
      <c r="AE4" s="83" t="s">
        <v>20</v>
      </c>
      <c r="AF4" s="84"/>
      <c r="AG4" s="85" t="s">
        <v>19</v>
      </c>
      <c r="AH4" s="87" t="s">
        <v>21</v>
      </c>
    </row>
    <row r="5" spans="2:34" s="14" customFormat="1" ht="60.65" customHeight="1" x14ac:dyDescent="0.3">
      <c r="B5" s="83"/>
      <c r="C5" s="62" t="s">
        <v>22</v>
      </c>
      <c r="D5" s="63" t="s">
        <v>23</v>
      </c>
      <c r="E5" s="86"/>
      <c r="F5" s="88"/>
      <c r="G5" s="62" t="s">
        <v>22</v>
      </c>
      <c r="H5" s="63" t="s">
        <v>23</v>
      </c>
      <c r="I5" s="86"/>
      <c r="J5" s="88"/>
      <c r="K5" s="62" t="s">
        <v>22</v>
      </c>
      <c r="L5" s="63" t="s">
        <v>23</v>
      </c>
      <c r="M5" s="86"/>
      <c r="N5" s="88"/>
      <c r="O5" s="62" t="s">
        <v>22</v>
      </c>
      <c r="P5" s="63" t="s">
        <v>23</v>
      </c>
      <c r="Q5" s="86"/>
      <c r="R5" s="88"/>
      <c r="S5" s="62" t="s">
        <v>22</v>
      </c>
      <c r="T5" s="63" t="s">
        <v>23</v>
      </c>
      <c r="U5" s="86"/>
      <c r="V5" s="88"/>
      <c r="W5" s="62" t="s">
        <v>22</v>
      </c>
      <c r="X5" s="63" t="s">
        <v>23</v>
      </c>
      <c r="Y5" s="86"/>
      <c r="Z5" s="88"/>
      <c r="AA5" s="62" t="s">
        <v>22</v>
      </c>
      <c r="AB5" s="63" t="s">
        <v>23</v>
      </c>
      <c r="AC5" s="86"/>
      <c r="AD5" s="88"/>
      <c r="AE5" s="62" t="s">
        <v>22</v>
      </c>
      <c r="AF5" s="63" t="s">
        <v>23</v>
      </c>
      <c r="AG5" s="86"/>
      <c r="AH5" s="88"/>
    </row>
    <row r="6" spans="2:34" s="14" customFormat="1" x14ac:dyDescent="0.3">
      <c r="B6" s="75" t="s">
        <v>138</v>
      </c>
      <c r="C6" s="16">
        <f>SUM(G6,K6,O6,S6,W6,AA6,AE6)</f>
        <v>1347</v>
      </c>
      <c r="D6" s="17">
        <f t="shared" ref="D6:E6" si="0">SUM(H6,L6,P6,T6,X6,AB6,AF6)</f>
        <v>2801</v>
      </c>
      <c r="E6" s="17">
        <f t="shared" si="0"/>
        <v>4148</v>
      </c>
      <c r="F6" s="37">
        <f>E6/$E$20</f>
        <v>0.21009978220128653</v>
      </c>
      <c r="G6" s="31">
        <v>215</v>
      </c>
      <c r="H6" s="30">
        <v>537</v>
      </c>
      <c r="I6" s="30">
        <v>752</v>
      </c>
      <c r="J6" s="44">
        <v>0.24305106658047834</v>
      </c>
      <c r="K6" s="29">
        <v>249</v>
      </c>
      <c r="L6" s="30">
        <v>445</v>
      </c>
      <c r="M6" s="30">
        <v>694</v>
      </c>
      <c r="N6" s="44">
        <f>M6/$M$20</f>
        <v>0.21626674976628232</v>
      </c>
      <c r="O6" s="29">
        <v>231</v>
      </c>
      <c r="P6" s="30">
        <v>373</v>
      </c>
      <c r="Q6" s="30">
        <f>SUM(O6:P6)</f>
        <v>604</v>
      </c>
      <c r="R6" s="44">
        <f>Q6/$Q$20</f>
        <v>0.18336369156041288</v>
      </c>
      <c r="S6" s="29">
        <v>258</v>
      </c>
      <c r="T6" s="30">
        <v>479</v>
      </c>
      <c r="U6" s="30">
        <f>SUM(S6:T6)</f>
        <v>737</v>
      </c>
      <c r="V6" s="44">
        <f>U6/$U$20</f>
        <v>0.25153583617747438</v>
      </c>
      <c r="W6" s="29">
        <v>193</v>
      </c>
      <c r="X6" s="30">
        <v>512</v>
      </c>
      <c r="Y6" s="30">
        <f>SUM(W6:X6)</f>
        <v>705</v>
      </c>
      <c r="Z6" s="44">
        <f>Y6/$Y$20</f>
        <v>0.20656314093173161</v>
      </c>
      <c r="AA6" s="29">
        <v>125</v>
      </c>
      <c r="AB6" s="30">
        <v>314</v>
      </c>
      <c r="AC6" s="30">
        <f>SUM(AA6:AB6)</f>
        <v>439</v>
      </c>
      <c r="AD6" s="44">
        <f>AC6/$AC$20</f>
        <v>0.18453131567885667</v>
      </c>
      <c r="AE6" s="29">
        <v>76</v>
      </c>
      <c r="AF6" s="30">
        <v>141</v>
      </c>
      <c r="AG6" s="30">
        <f>SUM(AE6:AF6)</f>
        <v>217</v>
      </c>
      <c r="AH6" s="44">
        <f>AG6/$AG$20</f>
        <v>0.1523876404494382</v>
      </c>
    </row>
    <row r="7" spans="2:34" s="14" customFormat="1" x14ac:dyDescent="0.3">
      <c r="B7" s="76" t="s">
        <v>139</v>
      </c>
      <c r="C7" s="16">
        <f t="shared" ref="C7:C20" si="1">SUM(G7,K7,O7,S7,W7,AA7,AE7)</f>
        <v>420</v>
      </c>
      <c r="D7" s="17">
        <f t="shared" ref="D7:D20" si="2">SUM(H7,L7,P7,T7,X7,AB7,AF7)</f>
        <v>1391</v>
      </c>
      <c r="E7" s="17">
        <f t="shared" ref="E7:E20" si="3">SUM(I7,M7,Q7,U7,Y7,AC7,AG7)</f>
        <v>1811</v>
      </c>
      <c r="F7" s="37">
        <f t="shared" ref="F7:F20" si="4">E7/$E$20</f>
        <v>9.1728713974573273E-2</v>
      </c>
      <c r="G7" s="32">
        <v>167</v>
      </c>
      <c r="H7" s="17">
        <v>344</v>
      </c>
      <c r="I7" s="17">
        <v>511</v>
      </c>
      <c r="J7" s="37">
        <v>0.16515837104072398</v>
      </c>
      <c r="K7" s="16">
        <v>66</v>
      </c>
      <c r="L7" s="17">
        <v>304</v>
      </c>
      <c r="M7" s="30">
        <v>370</v>
      </c>
      <c r="N7" s="44">
        <f t="shared" ref="N7:N20" si="5">M7/$M$20</f>
        <v>0.1153007167341851</v>
      </c>
      <c r="O7" s="16">
        <v>71</v>
      </c>
      <c r="P7" s="17">
        <v>211</v>
      </c>
      <c r="Q7" s="30">
        <f t="shared" ref="Q7:Q19" si="6">SUM(O7:P7)</f>
        <v>282</v>
      </c>
      <c r="R7" s="44">
        <f t="shared" ref="R7:R20" si="7">Q7/$Q$20</f>
        <v>8.5610200364298727E-2</v>
      </c>
      <c r="S7" s="16">
        <v>37</v>
      </c>
      <c r="T7" s="17">
        <v>164</v>
      </c>
      <c r="U7" s="30">
        <f t="shared" ref="U7:U19" si="8">SUM(S7:T7)</f>
        <v>201</v>
      </c>
      <c r="V7" s="44">
        <f t="shared" ref="V7:V20" si="9">U7/$U$20</f>
        <v>6.8600682593856654E-2</v>
      </c>
      <c r="W7" s="16">
        <v>22</v>
      </c>
      <c r="X7" s="17">
        <v>108</v>
      </c>
      <c r="Y7" s="30">
        <f t="shared" ref="Y7:Y19" si="10">SUM(W7:X7)</f>
        <v>130</v>
      </c>
      <c r="Z7" s="44">
        <f t="shared" ref="Z7:Z20" si="11">Y7/$Y$20</f>
        <v>3.8089657193085262E-2</v>
      </c>
      <c r="AA7" s="16">
        <v>38</v>
      </c>
      <c r="AB7" s="17">
        <v>198</v>
      </c>
      <c r="AC7" s="30">
        <f t="shared" ref="AC7:AC19" si="12">SUM(AA7:AB7)</f>
        <v>236</v>
      </c>
      <c r="AD7" s="44">
        <f t="shared" ref="AD7:AD20" si="13">AC7/$AC$20</f>
        <v>9.9201345102984451E-2</v>
      </c>
      <c r="AE7" s="16">
        <v>19</v>
      </c>
      <c r="AF7" s="17">
        <v>62</v>
      </c>
      <c r="AG7" s="30">
        <f t="shared" ref="AG7:AG19" si="14">SUM(AE7:AF7)</f>
        <v>81</v>
      </c>
      <c r="AH7" s="44">
        <f t="shared" ref="AH7:AH20" si="15">AG7/$AG$20</f>
        <v>5.6882022471910113E-2</v>
      </c>
    </row>
    <row r="8" spans="2:34" s="14" customFormat="1" x14ac:dyDescent="0.3">
      <c r="B8" s="76" t="s">
        <v>140</v>
      </c>
      <c r="C8" s="16">
        <f t="shared" si="1"/>
        <v>265</v>
      </c>
      <c r="D8" s="17">
        <f t="shared" si="2"/>
        <v>798</v>
      </c>
      <c r="E8" s="17">
        <f t="shared" si="3"/>
        <v>1063</v>
      </c>
      <c r="F8" s="37">
        <f t="shared" si="4"/>
        <v>5.3841868003849463E-2</v>
      </c>
      <c r="G8" s="32">
        <v>18</v>
      </c>
      <c r="H8" s="17">
        <v>83</v>
      </c>
      <c r="I8" s="17">
        <v>101</v>
      </c>
      <c r="J8" s="37">
        <v>3.2643826761473822E-2</v>
      </c>
      <c r="K8" s="16">
        <v>45</v>
      </c>
      <c r="L8" s="17">
        <v>116</v>
      </c>
      <c r="M8" s="30">
        <v>161</v>
      </c>
      <c r="N8" s="44">
        <f t="shared" si="5"/>
        <v>5.0171392957307576E-2</v>
      </c>
      <c r="O8" s="16">
        <v>53</v>
      </c>
      <c r="P8" s="17">
        <v>153</v>
      </c>
      <c r="Q8" s="30">
        <f t="shared" si="6"/>
        <v>206</v>
      </c>
      <c r="R8" s="44">
        <f t="shared" si="7"/>
        <v>6.2537947783849426E-2</v>
      </c>
      <c r="S8" s="16">
        <v>39</v>
      </c>
      <c r="T8" s="17">
        <v>111</v>
      </c>
      <c r="U8" s="30">
        <f t="shared" si="8"/>
        <v>150</v>
      </c>
      <c r="V8" s="44">
        <f t="shared" si="9"/>
        <v>5.1194539249146756E-2</v>
      </c>
      <c r="W8" s="16">
        <v>54</v>
      </c>
      <c r="X8" s="17">
        <v>216</v>
      </c>
      <c r="Y8" s="30">
        <f t="shared" si="10"/>
        <v>270</v>
      </c>
      <c r="Z8" s="44">
        <f t="shared" si="11"/>
        <v>7.9109288016407847E-2</v>
      </c>
      <c r="AA8" s="16">
        <v>30</v>
      </c>
      <c r="AB8" s="17">
        <v>87</v>
      </c>
      <c r="AC8" s="30">
        <f t="shared" si="12"/>
        <v>117</v>
      </c>
      <c r="AD8" s="44">
        <f t="shared" si="13"/>
        <v>4.9180327868852458E-2</v>
      </c>
      <c r="AE8" s="16">
        <v>26</v>
      </c>
      <c r="AF8" s="17">
        <v>32</v>
      </c>
      <c r="AG8" s="30">
        <f t="shared" si="14"/>
        <v>58</v>
      </c>
      <c r="AH8" s="44">
        <f t="shared" si="15"/>
        <v>4.0730337078651688E-2</v>
      </c>
    </row>
    <row r="9" spans="2:34" s="14" customFormat="1" x14ac:dyDescent="0.3">
      <c r="B9" s="76" t="s">
        <v>141</v>
      </c>
      <c r="C9" s="16">
        <f t="shared" si="1"/>
        <v>13</v>
      </c>
      <c r="D9" s="17">
        <f t="shared" si="2"/>
        <v>144</v>
      </c>
      <c r="E9" s="17">
        <f t="shared" si="3"/>
        <v>157</v>
      </c>
      <c r="F9" s="37">
        <f t="shared" si="4"/>
        <v>7.9521855847642202E-3</v>
      </c>
      <c r="G9" s="32" t="s">
        <v>26</v>
      </c>
      <c r="H9" s="17">
        <v>12</v>
      </c>
      <c r="I9" s="17">
        <v>12</v>
      </c>
      <c r="J9" s="37">
        <v>3.8784744667097609E-3</v>
      </c>
      <c r="K9" s="16">
        <v>4</v>
      </c>
      <c r="L9" s="17">
        <v>50</v>
      </c>
      <c r="M9" s="30">
        <v>54</v>
      </c>
      <c r="N9" s="44">
        <f t="shared" si="5"/>
        <v>1.6827672172016205E-2</v>
      </c>
      <c r="O9" s="16" t="s">
        <v>26</v>
      </c>
      <c r="P9" s="17">
        <v>40</v>
      </c>
      <c r="Q9" s="30">
        <f t="shared" si="6"/>
        <v>40</v>
      </c>
      <c r="R9" s="44">
        <f t="shared" si="7"/>
        <v>1.2143290831815421E-2</v>
      </c>
      <c r="S9" s="16" t="s">
        <v>26</v>
      </c>
      <c r="T9" s="17">
        <v>18</v>
      </c>
      <c r="U9" s="30">
        <f t="shared" si="8"/>
        <v>18</v>
      </c>
      <c r="V9" s="44">
        <f t="shared" si="9"/>
        <v>6.1433447098976105E-3</v>
      </c>
      <c r="W9" s="16">
        <v>9</v>
      </c>
      <c r="X9" s="17">
        <v>14</v>
      </c>
      <c r="Y9" s="30">
        <f t="shared" si="10"/>
        <v>23</v>
      </c>
      <c r="Z9" s="44">
        <f t="shared" si="11"/>
        <v>6.7389393495458543E-3</v>
      </c>
      <c r="AA9" s="16" t="s">
        <v>26</v>
      </c>
      <c r="AB9" s="17">
        <v>6</v>
      </c>
      <c r="AC9" s="30">
        <f t="shared" si="12"/>
        <v>6</v>
      </c>
      <c r="AD9" s="44">
        <f t="shared" si="13"/>
        <v>2.5220680958385876E-3</v>
      </c>
      <c r="AE9" s="16" t="s">
        <v>26</v>
      </c>
      <c r="AF9" s="17">
        <v>4</v>
      </c>
      <c r="AG9" s="30">
        <f t="shared" si="14"/>
        <v>4</v>
      </c>
      <c r="AH9" s="44">
        <f t="shared" si="15"/>
        <v>2.8089887640449437E-3</v>
      </c>
    </row>
    <row r="10" spans="2:34" s="14" customFormat="1" x14ac:dyDescent="0.3">
      <c r="B10" s="76" t="s">
        <v>142</v>
      </c>
      <c r="C10" s="16">
        <f t="shared" si="1"/>
        <v>8</v>
      </c>
      <c r="D10" s="17">
        <f t="shared" si="2"/>
        <v>139</v>
      </c>
      <c r="E10" s="17">
        <f t="shared" si="3"/>
        <v>147</v>
      </c>
      <c r="F10" s="37">
        <f t="shared" si="4"/>
        <v>7.4456769487919773E-3</v>
      </c>
      <c r="G10" s="32" t="s">
        <v>26</v>
      </c>
      <c r="H10" s="17">
        <v>5</v>
      </c>
      <c r="I10" s="17">
        <v>5</v>
      </c>
      <c r="J10" s="37">
        <v>1.6160310277957336E-3</v>
      </c>
      <c r="K10" s="16">
        <v>4</v>
      </c>
      <c r="L10" s="17">
        <v>21</v>
      </c>
      <c r="M10" s="30">
        <v>25</v>
      </c>
      <c r="N10" s="44">
        <f t="shared" si="5"/>
        <v>7.7905889685260209E-3</v>
      </c>
      <c r="O10" s="16" t="s">
        <v>26</v>
      </c>
      <c r="P10" s="17">
        <v>6</v>
      </c>
      <c r="Q10" s="30">
        <f t="shared" si="6"/>
        <v>6</v>
      </c>
      <c r="R10" s="44">
        <f t="shared" si="7"/>
        <v>1.8214936247723133E-3</v>
      </c>
      <c r="S10" s="16" t="s">
        <v>26</v>
      </c>
      <c r="T10" s="17">
        <v>54</v>
      </c>
      <c r="U10" s="30">
        <f t="shared" si="8"/>
        <v>54</v>
      </c>
      <c r="V10" s="44">
        <f t="shared" si="9"/>
        <v>1.8430034129692834E-2</v>
      </c>
      <c r="W10" s="16">
        <v>2</v>
      </c>
      <c r="X10" s="17">
        <v>39</v>
      </c>
      <c r="Y10" s="30">
        <f t="shared" si="10"/>
        <v>41</v>
      </c>
      <c r="Z10" s="44">
        <f t="shared" si="11"/>
        <v>1.2012891883973044E-2</v>
      </c>
      <c r="AA10" s="16">
        <v>2</v>
      </c>
      <c r="AB10" s="17">
        <v>9</v>
      </c>
      <c r="AC10" s="30">
        <f t="shared" si="12"/>
        <v>11</v>
      </c>
      <c r="AD10" s="44">
        <f t="shared" si="13"/>
        <v>4.6237915090374107E-3</v>
      </c>
      <c r="AE10" s="16" t="s">
        <v>26</v>
      </c>
      <c r="AF10" s="17">
        <v>5</v>
      </c>
      <c r="AG10" s="30">
        <f t="shared" si="14"/>
        <v>5</v>
      </c>
      <c r="AH10" s="44">
        <f t="shared" si="15"/>
        <v>3.5112359550561797E-3</v>
      </c>
    </row>
    <row r="11" spans="2:34" s="14" customFormat="1" x14ac:dyDescent="0.3">
      <c r="B11" s="76" t="s">
        <v>143</v>
      </c>
      <c r="C11" s="16">
        <f t="shared" si="1"/>
        <v>39</v>
      </c>
      <c r="D11" s="17">
        <f t="shared" si="2"/>
        <v>463</v>
      </c>
      <c r="E11" s="17">
        <f t="shared" si="3"/>
        <v>502</v>
      </c>
      <c r="F11" s="37">
        <f t="shared" si="4"/>
        <v>2.5426733525806614E-2</v>
      </c>
      <c r="G11" s="32">
        <v>15</v>
      </c>
      <c r="H11" s="17">
        <v>168</v>
      </c>
      <c r="I11" s="17">
        <v>183</v>
      </c>
      <c r="J11" s="37">
        <v>5.9146735617323851E-2</v>
      </c>
      <c r="K11" s="16">
        <v>18</v>
      </c>
      <c r="L11" s="17">
        <v>101</v>
      </c>
      <c r="M11" s="30">
        <v>119</v>
      </c>
      <c r="N11" s="44">
        <f t="shared" si="5"/>
        <v>3.7083203490183861E-2</v>
      </c>
      <c r="O11" s="16">
        <v>6</v>
      </c>
      <c r="P11" s="17">
        <v>48</v>
      </c>
      <c r="Q11" s="30">
        <f t="shared" si="6"/>
        <v>54</v>
      </c>
      <c r="R11" s="44">
        <f t="shared" si="7"/>
        <v>1.6393442622950821E-2</v>
      </c>
      <c r="S11" s="16" t="s">
        <v>26</v>
      </c>
      <c r="T11" s="17">
        <v>63</v>
      </c>
      <c r="U11" s="30">
        <f t="shared" si="8"/>
        <v>63</v>
      </c>
      <c r="V11" s="44">
        <f t="shared" si="9"/>
        <v>2.1501706484641638E-2</v>
      </c>
      <c r="W11" s="16" t="s">
        <v>26</v>
      </c>
      <c r="X11" s="17">
        <v>34</v>
      </c>
      <c r="Y11" s="30">
        <f t="shared" si="10"/>
        <v>34</v>
      </c>
      <c r="Z11" s="44">
        <f t="shared" si="11"/>
        <v>9.961910342806914E-3</v>
      </c>
      <c r="AA11" s="16" t="s">
        <v>26</v>
      </c>
      <c r="AB11" s="17">
        <v>22</v>
      </c>
      <c r="AC11" s="30">
        <f t="shared" si="12"/>
        <v>22</v>
      </c>
      <c r="AD11" s="44">
        <f t="shared" si="13"/>
        <v>9.2475830180748213E-3</v>
      </c>
      <c r="AE11" s="16" t="s">
        <v>26</v>
      </c>
      <c r="AF11" s="17">
        <v>27</v>
      </c>
      <c r="AG11" s="30">
        <f t="shared" si="14"/>
        <v>27</v>
      </c>
      <c r="AH11" s="44">
        <f t="shared" si="15"/>
        <v>1.8960674157303372E-2</v>
      </c>
    </row>
    <row r="12" spans="2:34" s="14" customFormat="1" x14ac:dyDescent="0.3">
      <c r="B12" s="76" t="s">
        <v>144</v>
      </c>
      <c r="C12" s="16">
        <f t="shared" si="1"/>
        <v>54</v>
      </c>
      <c r="D12" s="17">
        <f t="shared" si="2"/>
        <v>265</v>
      </c>
      <c r="E12" s="17">
        <f t="shared" si="3"/>
        <v>319</v>
      </c>
      <c r="F12" s="37">
        <f t="shared" si="4"/>
        <v>1.6157625487514562E-2</v>
      </c>
      <c r="G12" s="32">
        <v>5</v>
      </c>
      <c r="H12" s="17">
        <v>12</v>
      </c>
      <c r="I12" s="17">
        <v>17</v>
      </c>
      <c r="J12" s="37">
        <v>5.4945054945054949E-3</v>
      </c>
      <c r="K12" s="16">
        <v>2</v>
      </c>
      <c r="L12" s="17">
        <v>52</v>
      </c>
      <c r="M12" s="30">
        <v>54</v>
      </c>
      <c r="N12" s="44">
        <f t="shared" si="5"/>
        <v>1.6827672172016205E-2</v>
      </c>
      <c r="O12" s="16">
        <v>1</v>
      </c>
      <c r="P12" s="17">
        <v>76</v>
      </c>
      <c r="Q12" s="30">
        <f t="shared" si="6"/>
        <v>77</v>
      </c>
      <c r="R12" s="44">
        <f t="shared" si="7"/>
        <v>2.3375834851244687E-2</v>
      </c>
      <c r="S12" s="16">
        <v>6</v>
      </c>
      <c r="T12" s="17">
        <v>6</v>
      </c>
      <c r="U12" s="30">
        <f t="shared" si="8"/>
        <v>12</v>
      </c>
      <c r="V12" s="44">
        <f t="shared" si="9"/>
        <v>4.0955631399317407E-3</v>
      </c>
      <c r="W12" s="16">
        <v>10</v>
      </c>
      <c r="X12" s="17">
        <v>88</v>
      </c>
      <c r="Y12" s="30">
        <f t="shared" si="10"/>
        <v>98</v>
      </c>
      <c r="Z12" s="44">
        <f t="shared" si="11"/>
        <v>2.8713741576325814E-2</v>
      </c>
      <c r="AA12" s="16">
        <v>28</v>
      </c>
      <c r="AB12" s="17">
        <v>21</v>
      </c>
      <c r="AC12" s="30">
        <f t="shared" si="12"/>
        <v>49</v>
      </c>
      <c r="AD12" s="44">
        <f t="shared" si="13"/>
        <v>2.0596889449348465E-2</v>
      </c>
      <c r="AE12" s="16">
        <v>2</v>
      </c>
      <c r="AF12" s="17">
        <v>10</v>
      </c>
      <c r="AG12" s="30">
        <f t="shared" si="14"/>
        <v>12</v>
      </c>
      <c r="AH12" s="44">
        <f t="shared" si="15"/>
        <v>8.4269662921348312E-3</v>
      </c>
    </row>
    <row r="13" spans="2:34" s="14" customFormat="1" x14ac:dyDescent="0.3">
      <c r="B13" s="76" t="s">
        <v>145</v>
      </c>
      <c r="C13" s="16">
        <f t="shared" si="1"/>
        <v>269</v>
      </c>
      <c r="D13" s="17">
        <f t="shared" si="2"/>
        <v>534</v>
      </c>
      <c r="E13" s="17">
        <f t="shared" si="3"/>
        <v>803</v>
      </c>
      <c r="F13" s="37">
        <f t="shared" si="4"/>
        <v>4.0672643468571142E-2</v>
      </c>
      <c r="G13" s="32">
        <v>60</v>
      </c>
      <c r="H13" s="17">
        <v>92</v>
      </c>
      <c r="I13" s="17">
        <v>152</v>
      </c>
      <c r="J13" s="37">
        <v>4.9127343244990303E-2</v>
      </c>
      <c r="K13" s="16">
        <v>28</v>
      </c>
      <c r="L13" s="17">
        <v>51</v>
      </c>
      <c r="M13" s="30">
        <v>79</v>
      </c>
      <c r="N13" s="44">
        <f t="shared" si="5"/>
        <v>2.4618261140542226E-2</v>
      </c>
      <c r="O13" s="16">
        <v>53</v>
      </c>
      <c r="P13" s="17">
        <v>146</v>
      </c>
      <c r="Q13" s="30">
        <f t="shared" si="6"/>
        <v>199</v>
      </c>
      <c r="R13" s="44">
        <f t="shared" si="7"/>
        <v>6.0412871888281726E-2</v>
      </c>
      <c r="S13" s="16">
        <v>34</v>
      </c>
      <c r="T13" s="17">
        <v>93</v>
      </c>
      <c r="U13" s="30">
        <f t="shared" si="8"/>
        <v>127</v>
      </c>
      <c r="V13" s="44">
        <f t="shared" si="9"/>
        <v>4.3344709897610918E-2</v>
      </c>
      <c r="W13" s="16">
        <v>44</v>
      </c>
      <c r="X13" s="17">
        <v>79</v>
      </c>
      <c r="Y13" s="30">
        <f t="shared" si="10"/>
        <v>123</v>
      </c>
      <c r="Z13" s="44">
        <f t="shared" si="11"/>
        <v>3.6038675651919136E-2</v>
      </c>
      <c r="AA13" s="16">
        <v>20</v>
      </c>
      <c r="AB13" s="17">
        <v>64</v>
      </c>
      <c r="AC13" s="30">
        <f t="shared" si="12"/>
        <v>84</v>
      </c>
      <c r="AD13" s="44">
        <f t="shared" si="13"/>
        <v>3.530895334174023E-2</v>
      </c>
      <c r="AE13" s="16">
        <v>30</v>
      </c>
      <c r="AF13" s="17">
        <v>9</v>
      </c>
      <c r="AG13" s="30">
        <f t="shared" si="14"/>
        <v>39</v>
      </c>
      <c r="AH13" s="44">
        <f t="shared" si="15"/>
        <v>2.7387640449438203E-2</v>
      </c>
    </row>
    <row r="14" spans="2:34" s="14" customFormat="1" x14ac:dyDescent="0.3">
      <c r="B14" s="76" t="s">
        <v>146</v>
      </c>
      <c r="C14" s="16">
        <f t="shared" si="1"/>
        <v>51</v>
      </c>
      <c r="D14" s="17">
        <f t="shared" si="2"/>
        <v>412</v>
      </c>
      <c r="E14" s="17">
        <f t="shared" si="3"/>
        <v>463</v>
      </c>
      <c r="F14" s="37">
        <f t="shared" si="4"/>
        <v>2.3451349845514866E-2</v>
      </c>
      <c r="G14" s="32">
        <v>4</v>
      </c>
      <c r="H14" s="17">
        <v>94</v>
      </c>
      <c r="I14" s="17">
        <v>98</v>
      </c>
      <c r="J14" s="37">
        <v>3.1674208144796379E-2</v>
      </c>
      <c r="K14" s="16">
        <v>5</v>
      </c>
      <c r="L14" s="17">
        <v>91</v>
      </c>
      <c r="M14" s="30">
        <v>96</v>
      </c>
      <c r="N14" s="44">
        <f t="shared" si="5"/>
        <v>2.991586163913992E-2</v>
      </c>
      <c r="O14" s="16">
        <v>19</v>
      </c>
      <c r="P14" s="17">
        <v>43</v>
      </c>
      <c r="Q14" s="30">
        <f t="shared" si="6"/>
        <v>62</v>
      </c>
      <c r="R14" s="44">
        <f t="shared" si="7"/>
        <v>1.8822100789313904E-2</v>
      </c>
      <c r="S14" s="16">
        <v>7</v>
      </c>
      <c r="T14" s="17">
        <v>59</v>
      </c>
      <c r="U14" s="30">
        <f t="shared" si="8"/>
        <v>66</v>
      </c>
      <c r="V14" s="44">
        <f t="shared" si="9"/>
        <v>2.2525597269624574E-2</v>
      </c>
      <c r="W14" s="16">
        <v>4</v>
      </c>
      <c r="X14" s="17">
        <v>125</v>
      </c>
      <c r="Y14" s="30">
        <f t="shared" si="10"/>
        <v>129</v>
      </c>
      <c r="Z14" s="44">
        <f t="shared" si="11"/>
        <v>3.779665983006153E-2</v>
      </c>
      <c r="AA14" s="16">
        <v>12</v>
      </c>
      <c r="AB14" s="17" t="s">
        <v>26</v>
      </c>
      <c r="AC14" s="30">
        <f t="shared" si="12"/>
        <v>12</v>
      </c>
      <c r="AD14" s="44">
        <f t="shared" si="13"/>
        <v>5.0441361916771753E-3</v>
      </c>
      <c r="AE14" s="16" t="s">
        <v>26</v>
      </c>
      <c r="AF14" s="17" t="s">
        <v>26</v>
      </c>
      <c r="AG14" s="30" t="s">
        <v>26</v>
      </c>
      <c r="AH14" s="44" t="s">
        <v>26</v>
      </c>
    </row>
    <row r="15" spans="2:34" s="14" customFormat="1" x14ac:dyDescent="0.3">
      <c r="B15" s="76" t="s">
        <v>147</v>
      </c>
      <c r="C15" s="16">
        <f t="shared" si="1"/>
        <v>236</v>
      </c>
      <c r="D15" s="17">
        <f t="shared" si="2"/>
        <v>542</v>
      </c>
      <c r="E15" s="17">
        <f t="shared" si="3"/>
        <v>778</v>
      </c>
      <c r="F15" s="37">
        <f t="shared" si="4"/>
        <v>3.9406371878640531E-2</v>
      </c>
      <c r="G15" s="32">
        <v>24</v>
      </c>
      <c r="H15" s="17">
        <v>139</v>
      </c>
      <c r="I15" s="17">
        <v>163</v>
      </c>
      <c r="J15" s="37">
        <v>5.2682611506140918E-2</v>
      </c>
      <c r="K15" s="16">
        <v>8</v>
      </c>
      <c r="L15" s="17">
        <v>42</v>
      </c>
      <c r="M15" s="30">
        <v>50</v>
      </c>
      <c r="N15" s="44">
        <f t="shared" si="5"/>
        <v>1.5581177937052042E-2</v>
      </c>
      <c r="O15" s="16">
        <v>43</v>
      </c>
      <c r="P15" s="17">
        <v>109</v>
      </c>
      <c r="Q15" s="30">
        <f t="shared" si="6"/>
        <v>152</v>
      </c>
      <c r="R15" s="44">
        <f t="shared" si="7"/>
        <v>4.6144505160898602E-2</v>
      </c>
      <c r="S15" s="16">
        <v>20</v>
      </c>
      <c r="T15" s="17">
        <v>49</v>
      </c>
      <c r="U15" s="30">
        <f t="shared" si="8"/>
        <v>69</v>
      </c>
      <c r="V15" s="44">
        <f t="shared" si="9"/>
        <v>2.354948805460751E-2</v>
      </c>
      <c r="W15" s="16">
        <v>85</v>
      </c>
      <c r="X15" s="17">
        <v>95</v>
      </c>
      <c r="Y15" s="30">
        <f t="shared" si="10"/>
        <v>180</v>
      </c>
      <c r="Z15" s="44">
        <f t="shared" si="11"/>
        <v>5.2739525344271898E-2</v>
      </c>
      <c r="AA15" s="16">
        <v>53</v>
      </c>
      <c r="AB15" s="17">
        <v>93</v>
      </c>
      <c r="AC15" s="30">
        <f t="shared" si="12"/>
        <v>146</v>
      </c>
      <c r="AD15" s="44">
        <f t="shared" si="13"/>
        <v>6.1370323665405631E-2</v>
      </c>
      <c r="AE15" s="16">
        <v>3</v>
      </c>
      <c r="AF15" s="17">
        <v>15</v>
      </c>
      <c r="AG15" s="30">
        <f t="shared" si="14"/>
        <v>18</v>
      </c>
      <c r="AH15" s="44">
        <f t="shared" si="15"/>
        <v>1.2640449438202247E-2</v>
      </c>
    </row>
    <row r="16" spans="2:34" s="14" customFormat="1" x14ac:dyDescent="0.3">
      <c r="B16" s="76" t="s">
        <v>148</v>
      </c>
      <c r="C16" s="16">
        <f t="shared" si="1"/>
        <v>1951</v>
      </c>
      <c r="D16" s="17">
        <f t="shared" si="2"/>
        <v>4017</v>
      </c>
      <c r="E16" s="17">
        <f t="shared" si="3"/>
        <v>5968</v>
      </c>
      <c r="F16" s="37">
        <f t="shared" si="4"/>
        <v>0.30228435394823483</v>
      </c>
      <c r="G16" s="32">
        <v>245</v>
      </c>
      <c r="H16" s="17">
        <v>365</v>
      </c>
      <c r="I16" s="17">
        <v>610</v>
      </c>
      <c r="J16" s="37">
        <v>0.1971557853910795</v>
      </c>
      <c r="K16" s="16">
        <v>310</v>
      </c>
      <c r="L16" s="17">
        <v>604</v>
      </c>
      <c r="M16" s="30">
        <v>914</v>
      </c>
      <c r="N16" s="44">
        <f t="shared" si="5"/>
        <v>0.28482393268931133</v>
      </c>
      <c r="O16" s="16">
        <v>340</v>
      </c>
      <c r="P16" s="17">
        <v>769</v>
      </c>
      <c r="Q16" s="30">
        <f t="shared" si="6"/>
        <v>1109</v>
      </c>
      <c r="R16" s="44">
        <f t="shared" si="7"/>
        <v>0.33667273831208255</v>
      </c>
      <c r="S16" s="16">
        <v>322</v>
      </c>
      <c r="T16" s="17">
        <v>589</v>
      </c>
      <c r="U16" s="30">
        <f t="shared" si="8"/>
        <v>911</v>
      </c>
      <c r="V16" s="44">
        <f t="shared" si="9"/>
        <v>0.31092150170648464</v>
      </c>
      <c r="W16" s="16">
        <v>321</v>
      </c>
      <c r="X16" s="17">
        <v>788</v>
      </c>
      <c r="Y16" s="30">
        <f t="shared" si="10"/>
        <v>1109</v>
      </c>
      <c r="Z16" s="44">
        <f t="shared" si="11"/>
        <v>0.32493407559331966</v>
      </c>
      <c r="AA16" s="16">
        <v>253</v>
      </c>
      <c r="AB16" s="17">
        <v>540</v>
      </c>
      <c r="AC16" s="30">
        <f t="shared" si="12"/>
        <v>793</v>
      </c>
      <c r="AD16" s="44">
        <f t="shared" si="13"/>
        <v>0.33333333333333331</v>
      </c>
      <c r="AE16" s="16">
        <v>160</v>
      </c>
      <c r="AF16" s="17">
        <v>362</v>
      </c>
      <c r="AG16" s="30">
        <f t="shared" si="14"/>
        <v>522</v>
      </c>
      <c r="AH16" s="44">
        <f t="shared" si="15"/>
        <v>0.36657303370786515</v>
      </c>
    </row>
    <row r="17" spans="2:34" s="14" customFormat="1" x14ac:dyDescent="0.3">
      <c r="B17" s="76" t="s">
        <v>149</v>
      </c>
      <c r="C17" s="16">
        <f t="shared" si="1"/>
        <v>177</v>
      </c>
      <c r="D17" s="17">
        <f t="shared" si="2"/>
        <v>660</v>
      </c>
      <c r="E17" s="17">
        <f t="shared" si="3"/>
        <v>837</v>
      </c>
      <c r="F17" s="37">
        <f t="shared" si="4"/>
        <v>4.2394772830876767E-2</v>
      </c>
      <c r="G17" s="32">
        <v>20</v>
      </c>
      <c r="H17" s="17">
        <v>114</v>
      </c>
      <c r="I17" s="17">
        <v>134</v>
      </c>
      <c r="J17" s="37">
        <v>4.3309631544925661E-2</v>
      </c>
      <c r="K17" s="16">
        <v>23</v>
      </c>
      <c r="L17" s="17">
        <v>161</v>
      </c>
      <c r="M17" s="30">
        <v>184</v>
      </c>
      <c r="N17" s="44">
        <f t="shared" si="5"/>
        <v>5.7338734808351513E-2</v>
      </c>
      <c r="O17" s="16">
        <v>25</v>
      </c>
      <c r="P17" s="17">
        <v>67</v>
      </c>
      <c r="Q17" s="30">
        <f t="shared" si="6"/>
        <v>92</v>
      </c>
      <c r="R17" s="44">
        <f t="shared" si="7"/>
        <v>2.7929568913175471E-2</v>
      </c>
      <c r="S17" s="16">
        <v>22</v>
      </c>
      <c r="T17" s="17">
        <v>79</v>
      </c>
      <c r="U17" s="30">
        <f t="shared" si="8"/>
        <v>101</v>
      </c>
      <c r="V17" s="44">
        <f t="shared" si="9"/>
        <v>3.4470989761092148E-2</v>
      </c>
      <c r="W17" s="16">
        <v>42</v>
      </c>
      <c r="X17" s="17">
        <v>96</v>
      </c>
      <c r="Y17" s="30">
        <f t="shared" si="10"/>
        <v>138</v>
      </c>
      <c r="Z17" s="44">
        <f t="shared" si="11"/>
        <v>4.0433636097275127E-2</v>
      </c>
      <c r="AA17" s="16">
        <v>22</v>
      </c>
      <c r="AB17" s="17">
        <v>37</v>
      </c>
      <c r="AC17" s="30">
        <f t="shared" si="12"/>
        <v>59</v>
      </c>
      <c r="AD17" s="44">
        <f t="shared" si="13"/>
        <v>2.4800336275746113E-2</v>
      </c>
      <c r="AE17" s="16">
        <v>23</v>
      </c>
      <c r="AF17" s="17">
        <v>106</v>
      </c>
      <c r="AG17" s="30">
        <f t="shared" si="14"/>
        <v>129</v>
      </c>
      <c r="AH17" s="44">
        <f t="shared" si="15"/>
        <v>9.0589887640449437E-2</v>
      </c>
    </row>
    <row r="18" spans="2:34" s="14" customFormat="1" x14ac:dyDescent="0.3">
      <c r="B18" s="76" t="s">
        <v>150</v>
      </c>
      <c r="C18" s="16">
        <f t="shared" si="1"/>
        <v>161</v>
      </c>
      <c r="D18" s="17">
        <f t="shared" si="2"/>
        <v>681</v>
      </c>
      <c r="E18" s="17">
        <f t="shared" si="3"/>
        <v>842</v>
      </c>
      <c r="F18" s="37">
        <f t="shared" si="4"/>
        <v>4.2648027148862885E-2</v>
      </c>
      <c r="G18" s="32">
        <v>7</v>
      </c>
      <c r="H18" s="17">
        <v>73</v>
      </c>
      <c r="I18" s="17">
        <v>80</v>
      </c>
      <c r="J18" s="37">
        <v>2.5856496444731737E-2</v>
      </c>
      <c r="K18" s="16">
        <v>32</v>
      </c>
      <c r="L18" s="17">
        <v>74</v>
      </c>
      <c r="M18" s="30">
        <v>106</v>
      </c>
      <c r="N18" s="44">
        <f t="shared" si="5"/>
        <v>3.303209722655033E-2</v>
      </c>
      <c r="O18" s="16">
        <v>55</v>
      </c>
      <c r="P18" s="17">
        <v>88</v>
      </c>
      <c r="Q18" s="30">
        <f t="shared" si="6"/>
        <v>143</v>
      </c>
      <c r="R18" s="44">
        <f t="shared" si="7"/>
        <v>4.3412264723740136E-2</v>
      </c>
      <c r="S18" s="16">
        <v>12</v>
      </c>
      <c r="T18" s="17">
        <v>76</v>
      </c>
      <c r="U18" s="30">
        <f t="shared" si="8"/>
        <v>88</v>
      </c>
      <c r="V18" s="44">
        <f t="shared" si="9"/>
        <v>3.0034129692832763E-2</v>
      </c>
      <c r="W18" s="16">
        <v>31</v>
      </c>
      <c r="X18" s="17">
        <v>151</v>
      </c>
      <c r="Y18" s="30">
        <f t="shared" si="10"/>
        <v>182</v>
      </c>
      <c r="Z18" s="44">
        <f t="shared" si="11"/>
        <v>5.332552007031937E-2</v>
      </c>
      <c r="AA18" s="16">
        <v>16</v>
      </c>
      <c r="AB18" s="17">
        <v>151</v>
      </c>
      <c r="AC18" s="30">
        <f t="shared" si="12"/>
        <v>167</v>
      </c>
      <c r="AD18" s="44">
        <f t="shared" si="13"/>
        <v>7.0197562000840694E-2</v>
      </c>
      <c r="AE18" s="16">
        <v>8</v>
      </c>
      <c r="AF18" s="17">
        <v>68</v>
      </c>
      <c r="AG18" s="30">
        <f t="shared" si="14"/>
        <v>76</v>
      </c>
      <c r="AH18" s="44">
        <f t="shared" si="15"/>
        <v>5.3370786516853931E-2</v>
      </c>
    </row>
    <row r="19" spans="2:34" s="14" customFormat="1" ht="14.5" thickBot="1" x14ac:dyDescent="0.35">
      <c r="B19" s="77" t="s">
        <v>151</v>
      </c>
      <c r="C19" s="54">
        <f t="shared" si="1"/>
        <v>429</v>
      </c>
      <c r="D19" s="55">
        <f t="shared" si="2"/>
        <v>1476</v>
      </c>
      <c r="E19" s="55">
        <f t="shared" si="3"/>
        <v>1905</v>
      </c>
      <c r="F19" s="66">
        <f t="shared" si="4"/>
        <v>9.6489895152712349E-2</v>
      </c>
      <c r="G19" s="61">
        <v>107</v>
      </c>
      <c r="H19" s="21">
        <v>169</v>
      </c>
      <c r="I19" s="21">
        <v>276</v>
      </c>
      <c r="J19" s="38">
        <v>8.9204912734324501E-2</v>
      </c>
      <c r="K19" s="20">
        <v>36</v>
      </c>
      <c r="L19" s="21">
        <v>267</v>
      </c>
      <c r="M19" s="30">
        <v>303</v>
      </c>
      <c r="N19" s="51">
        <f t="shared" si="5"/>
        <v>9.4421938298535374E-2</v>
      </c>
      <c r="O19" s="20">
        <v>83</v>
      </c>
      <c r="P19" s="21">
        <v>185</v>
      </c>
      <c r="Q19" s="30">
        <f t="shared" si="6"/>
        <v>268</v>
      </c>
      <c r="R19" s="51">
        <f t="shared" si="7"/>
        <v>8.1360048573163327E-2</v>
      </c>
      <c r="S19" s="20">
        <v>64</v>
      </c>
      <c r="T19" s="21">
        <v>269</v>
      </c>
      <c r="U19" s="30">
        <f t="shared" si="8"/>
        <v>333</v>
      </c>
      <c r="V19" s="51">
        <f t="shared" si="9"/>
        <v>0.1136518771331058</v>
      </c>
      <c r="W19" s="20">
        <v>39</v>
      </c>
      <c r="X19" s="21">
        <v>212</v>
      </c>
      <c r="Y19" s="30">
        <f t="shared" si="10"/>
        <v>251</v>
      </c>
      <c r="Z19" s="51">
        <f t="shared" si="11"/>
        <v>7.3542338118956926E-2</v>
      </c>
      <c r="AA19" s="20">
        <v>32</v>
      </c>
      <c r="AB19" s="21">
        <v>206</v>
      </c>
      <c r="AC19" s="30">
        <f t="shared" si="12"/>
        <v>238</v>
      </c>
      <c r="AD19" s="51">
        <f t="shared" si="13"/>
        <v>0.10004203446826397</v>
      </c>
      <c r="AE19" s="20">
        <v>68</v>
      </c>
      <c r="AF19" s="21">
        <v>168</v>
      </c>
      <c r="AG19" s="30">
        <f t="shared" si="14"/>
        <v>236</v>
      </c>
      <c r="AH19" s="51">
        <f t="shared" si="15"/>
        <v>0.16573033707865167</v>
      </c>
    </row>
    <row r="20" spans="2:34" s="14" customFormat="1" ht="14.5" thickBot="1" x14ac:dyDescent="0.35">
      <c r="B20" s="34" t="s">
        <v>19</v>
      </c>
      <c r="C20" s="46">
        <f t="shared" si="1"/>
        <v>5420</v>
      </c>
      <c r="D20" s="46">
        <f t="shared" si="2"/>
        <v>14323</v>
      </c>
      <c r="E20" s="46">
        <f t="shared" si="3"/>
        <v>19743</v>
      </c>
      <c r="F20" s="47">
        <f t="shared" si="4"/>
        <v>1</v>
      </c>
      <c r="G20" s="33">
        <v>887</v>
      </c>
      <c r="H20" s="23">
        <v>2207</v>
      </c>
      <c r="I20" s="23">
        <v>3094</v>
      </c>
      <c r="J20" s="41">
        <v>1</v>
      </c>
      <c r="K20" s="22">
        <f>SUM(K6:K19)</f>
        <v>830</v>
      </c>
      <c r="L20" s="22">
        <f t="shared" ref="L20:M20" si="16">SUM(L6:L19)</f>
        <v>2379</v>
      </c>
      <c r="M20" s="45">
        <f t="shared" si="16"/>
        <v>3209</v>
      </c>
      <c r="N20" s="47">
        <f t="shared" si="5"/>
        <v>1</v>
      </c>
      <c r="O20" s="22">
        <f>SUM(O6:O19)</f>
        <v>980</v>
      </c>
      <c r="P20" s="22">
        <f t="shared" ref="P20:Q20" si="17">SUM(P6:P19)</f>
        <v>2314</v>
      </c>
      <c r="Q20" s="45">
        <f t="shared" si="17"/>
        <v>3294</v>
      </c>
      <c r="R20" s="47">
        <f t="shared" si="7"/>
        <v>1</v>
      </c>
      <c r="S20" s="22">
        <f>SUM(S6:S19)</f>
        <v>821</v>
      </c>
      <c r="T20" s="22">
        <f t="shared" ref="T20:U20" si="18">SUM(T6:T19)</f>
        <v>2109</v>
      </c>
      <c r="U20" s="45">
        <f t="shared" si="18"/>
        <v>2930</v>
      </c>
      <c r="V20" s="47">
        <f t="shared" si="9"/>
        <v>1</v>
      </c>
      <c r="W20" s="22">
        <f>SUM(W6:W19)</f>
        <v>856</v>
      </c>
      <c r="X20" s="22">
        <f t="shared" ref="X20:Y20" si="19">SUM(X6:X19)</f>
        <v>2557</v>
      </c>
      <c r="Y20" s="45">
        <f t="shared" si="19"/>
        <v>3413</v>
      </c>
      <c r="Z20" s="47">
        <f t="shared" si="11"/>
        <v>1</v>
      </c>
      <c r="AA20" s="22">
        <f>SUM(AA6:AA19)</f>
        <v>631</v>
      </c>
      <c r="AB20" s="22">
        <f t="shared" ref="AB20:AC20" si="20">SUM(AB6:AB19)</f>
        <v>1748</v>
      </c>
      <c r="AC20" s="45">
        <f t="shared" si="20"/>
        <v>2379</v>
      </c>
      <c r="AD20" s="47">
        <f t="shared" si="13"/>
        <v>1</v>
      </c>
      <c r="AE20" s="22">
        <f>SUM(AE6:AE19)</f>
        <v>415</v>
      </c>
      <c r="AF20" s="22">
        <f t="shared" ref="AF20:AG20" si="21">SUM(AF6:AF19)</f>
        <v>1009</v>
      </c>
      <c r="AG20" s="45">
        <f t="shared" si="21"/>
        <v>1424</v>
      </c>
      <c r="AH20" s="47">
        <f t="shared" si="15"/>
        <v>1</v>
      </c>
    </row>
    <row r="21" spans="2:34" s="14" customFormat="1" x14ac:dyDescent="0.3">
      <c r="B21" s="74" t="s">
        <v>152</v>
      </c>
      <c r="C21" s="25"/>
      <c r="D21" s="25"/>
      <c r="E21" s="25"/>
      <c r="F21" s="25"/>
      <c r="G21" s="35"/>
    </row>
    <row r="22" spans="2:34" ht="14.5" customHeight="1" x14ac:dyDescent="0.3"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</row>
    <row r="23" spans="2:34" x14ac:dyDescent="0.3"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2:34" x14ac:dyDescent="0.3">
      <c r="G24" s="8"/>
    </row>
    <row r="25" spans="2:34" x14ac:dyDescent="0.3">
      <c r="G25" s="8"/>
    </row>
    <row r="26" spans="2:34" x14ac:dyDescent="0.3">
      <c r="G26" s="8"/>
    </row>
    <row r="27" spans="2:34" x14ac:dyDescent="0.3">
      <c r="G27" s="8"/>
    </row>
    <row r="28" spans="2:34" x14ac:dyDescent="0.3">
      <c r="G28" s="8"/>
    </row>
    <row r="29" spans="2:34" x14ac:dyDescent="0.3">
      <c r="G29" s="8"/>
    </row>
    <row r="44" spans="7:7" x14ac:dyDescent="0.3">
      <c r="G44" s="8"/>
    </row>
    <row r="45" spans="7:7" x14ac:dyDescent="0.3">
      <c r="G45" s="8"/>
    </row>
    <row r="46" spans="7:7" x14ac:dyDescent="0.3">
      <c r="G46" s="8"/>
    </row>
    <row r="47" spans="7:7" x14ac:dyDescent="0.3">
      <c r="G47" s="8"/>
    </row>
    <row r="48" spans="7:7" x14ac:dyDescent="0.3">
      <c r="G48" s="8"/>
    </row>
    <row r="49" spans="7:7" x14ac:dyDescent="0.3">
      <c r="G49" s="8"/>
    </row>
    <row r="50" spans="7:7" x14ac:dyDescent="0.3">
      <c r="G50" s="8"/>
    </row>
    <row r="51" spans="7:7" x14ac:dyDescent="0.3">
      <c r="G51" s="8"/>
    </row>
    <row r="52" spans="7:7" x14ac:dyDescent="0.3">
      <c r="G52" s="8"/>
    </row>
    <row r="53" spans="7:7" x14ac:dyDescent="0.3">
      <c r="G53" s="8"/>
    </row>
    <row r="54" spans="7:7" x14ac:dyDescent="0.3">
      <c r="G54" s="8"/>
    </row>
    <row r="55" spans="7:7" x14ac:dyDescent="0.3">
      <c r="G55" s="8"/>
    </row>
    <row r="56" spans="7:7" x14ac:dyDescent="0.3">
      <c r="G56" s="8"/>
    </row>
    <row r="57" spans="7:7" x14ac:dyDescent="0.3">
      <c r="G57" s="8"/>
    </row>
    <row r="58" spans="7:7" x14ac:dyDescent="0.3">
      <c r="G58" s="8"/>
    </row>
    <row r="59" spans="7:7" x14ac:dyDescent="0.3">
      <c r="G59" s="8"/>
    </row>
    <row r="60" spans="7:7" x14ac:dyDescent="0.3">
      <c r="G60" s="8"/>
    </row>
    <row r="61" spans="7:7" x14ac:dyDescent="0.3">
      <c r="G61" s="8"/>
    </row>
    <row r="62" spans="7:7" x14ac:dyDescent="0.3">
      <c r="G62" s="8"/>
    </row>
    <row r="63" spans="7:7" x14ac:dyDescent="0.3">
      <c r="G63" s="8"/>
    </row>
    <row r="64" spans="7:7" x14ac:dyDescent="0.3">
      <c r="G64" s="8"/>
    </row>
    <row r="65" spans="7:7" x14ac:dyDescent="0.3">
      <c r="G65" s="8"/>
    </row>
    <row r="66" spans="7:7" x14ac:dyDescent="0.3">
      <c r="G66" s="8"/>
    </row>
    <row r="67" spans="7:7" x14ac:dyDescent="0.3">
      <c r="G67" s="8"/>
    </row>
    <row r="68" spans="7:7" x14ac:dyDescent="0.3">
      <c r="G68" s="8"/>
    </row>
    <row r="69" spans="7:7" x14ac:dyDescent="0.3">
      <c r="G69" s="8"/>
    </row>
    <row r="70" spans="7:7" x14ac:dyDescent="0.3">
      <c r="G70" s="8"/>
    </row>
    <row r="71" spans="7:7" x14ac:dyDescent="0.3">
      <c r="G71" s="8"/>
    </row>
    <row r="72" spans="7:7" x14ac:dyDescent="0.3">
      <c r="G72" s="8"/>
    </row>
    <row r="73" spans="7:7" x14ac:dyDescent="0.3">
      <c r="G73" s="8"/>
    </row>
    <row r="74" spans="7:7" x14ac:dyDescent="0.3">
      <c r="G74" s="8"/>
    </row>
    <row r="75" spans="7:7" x14ac:dyDescent="0.3">
      <c r="G75" s="8"/>
    </row>
    <row r="76" spans="7:7" x14ac:dyDescent="0.3">
      <c r="G76" s="8"/>
    </row>
    <row r="77" spans="7:7" x14ac:dyDescent="0.3">
      <c r="G77" s="8"/>
    </row>
    <row r="78" spans="7:7" x14ac:dyDescent="0.3">
      <c r="G78" s="8"/>
    </row>
    <row r="79" spans="7:7" x14ac:dyDescent="0.3">
      <c r="G79" s="8"/>
    </row>
    <row r="80" spans="7:7" x14ac:dyDescent="0.3">
      <c r="G80" s="8"/>
    </row>
    <row r="81" spans="7:7" x14ac:dyDescent="0.3">
      <c r="G81" s="8"/>
    </row>
    <row r="82" spans="7:7" x14ac:dyDescent="0.3">
      <c r="G82" s="8"/>
    </row>
    <row r="83" spans="7:7" x14ac:dyDescent="0.3">
      <c r="G83" s="8"/>
    </row>
    <row r="84" spans="7:7" x14ac:dyDescent="0.3">
      <c r="G84" s="8"/>
    </row>
    <row r="85" spans="7:7" x14ac:dyDescent="0.3">
      <c r="G85" s="8"/>
    </row>
    <row r="86" spans="7:7" x14ac:dyDescent="0.3">
      <c r="G86" s="8"/>
    </row>
    <row r="87" spans="7:7" x14ac:dyDescent="0.3">
      <c r="G87" s="8"/>
    </row>
    <row r="88" spans="7:7" x14ac:dyDescent="0.3">
      <c r="G88" s="8"/>
    </row>
    <row r="89" spans="7:7" x14ac:dyDescent="0.3">
      <c r="G89" s="8"/>
    </row>
    <row r="90" spans="7:7" x14ac:dyDescent="0.3">
      <c r="G90" s="8"/>
    </row>
    <row r="91" spans="7:7" x14ac:dyDescent="0.3">
      <c r="G91" s="8"/>
    </row>
    <row r="92" spans="7:7" x14ac:dyDescent="0.3">
      <c r="G92" s="8"/>
    </row>
    <row r="93" spans="7:7" x14ac:dyDescent="0.3">
      <c r="G93" s="8"/>
    </row>
    <row r="94" spans="7:7" x14ac:dyDescent="0.3">
      <c r="G94" s="8"/>
    </row>
    <row r="95" spans="7:7" x14ac:dyDescent="0.3">
      <c r="G95" s="8"/>
    </row>
    <row r="96" spans="7:7" x14ac:dyDescent="0.3">
      <c r="G96" s="8"/>
    </row>
    <row r="97" spans="7:7" x14ac:dyDescent="0.3">
      <c r="G97" s="8"/>
    </row>
    <row r="98" spans="7:7" x14ac:dyDescent="0.3">
      <c r="G98" s="8"/>
    </row>
    <row r="99" spans="7:7" x14ac:dyDescent="0.3">
      <c r="G99" s="8"/>
    </row>
    <row r="100" spans="7:7" x14ac:dyDescent="0.3">
      <c r="G100" s="8"/>
    </row>
    <row r="101" spans="7:7" x14ac:dyDescent="0.3">
      <c r="G101" s="8"/>
    </row>
    <row r="102" spans="7:7" x14ac:dyDescent="0.3">
      <c r="G102" s="8"/>
    </row>
    <row r="103" spans="7:7" x14ac:dyDescent="0.3">
      <c r="G103" s="8"/>
    </row>
    <row r="104" spans="7:7" x14ac:dyDescent="0.3">
      <c r="G104" s="8"/>
    </row>
    <row r="105" spans="7:7" x14ac:dyDescent="0.3">
      <c r="G105" s="8"/>
    </row>
    <row r="106" spans="7:7" x14ac:dyDescent="0.3">
      <c r="G106" s="8"/>
    </row>
    <row r="107" spans="7:7" x14ac:dyDescent="0.3">
      <c r="G107" s="8"/>
    </row>
    <row r="108" spans="7:7" x14ac:dyDescent="0.3">
      <c r="G108" s="8"/>
    </row>
    <row r="109" spans="7:7" x14ac:dyDescent="0.3">
      <c r="G109" s="8"/>
    </row>
    <row r="110" spans="7:7" x14ac:dyDescent="0.3">
      <c r="G110" s="8"/>
    </row>
    <row r="111" spans="7:7" x14ac:dyDescent="0.3">
      <c r="G111" s="8"/>
    </row>
    <row r="112" spans="7:7" x14ac:dyDescent="0.3">
      <c r="G112" s="8"/>
    </row>
    <row r="113" spans="7:7" x14ac:dyDescent="0.3">
      <c r="G113" s="8"/>
    </row>
    <row r="114" spans="7:7" x14ac:dyDescent="0.3">
      <c r="G114" s="8"/>
    </row>
    <row r="115" spans="7:7" x14ac:dyDescent="0.3">
      <c r="G115" s="8"/>
    </row>
    <row r="116" spans="7:7" x14ac:dyDescent="0.3">
      <c r="G116" s="8"/>
    </row>
    <row r="117" spans="7:7" x14ac:dyDescent="0.3">
      <c r="G117" s="8"/>
    </row>
    <row r="118" spans="7:7" x14ac:dyDescent="0.3">
      <c r="G118" s="8"/>
    </row>
    <row r="119" spans="7:7" x14ac:dyDescent="0.3">
      <c r="G119" s="8"/>
    </row>
    <row r="120" spans="7:7" x14ac:dyDescent="0.3">
      <c r="G120" s="8"/>
    </row>
    <row r="121" spans="7:7" x14ac:dyDescent="0.3">
      <c r="G121" s="8"/>
    </row>
    <row r="122" spans="7:7" x14ac:dyDescent="0.3">
      <c r="G122" s="8"/>
    </row>
    <row r="123" spans="7:7" x14ac:dyDescent="0.3">
      <c r="G123" s="8"/>
    </row>
    <row r="124" spans="7:7" x14ac:dyDescent="0.3">
      <c r="G124" s="8"/>
    </row>
    <row r="125" spans="7:7" x14ac:dyDescent="0.3">
      <c r="G125" s="8"/>
    </row>
    <row r="126" spans="7:7" x14ac:dyDescent="0.3">
      <c r="G126" s="8"/>
    </row>
    <row r="127" spans="7:7" x14ac:dyDescent="0.3">
      <c r="G127" s="8"/>
    </row>
    <row r="128" spans="7:7" x14ac:dyDescent="0.3">
      <c r="G128" s="8"/>
    </row>
    <row r="129" spans="7:7" x14ac:dyDescent="0.3">
      <c r="G129" s="8"/>
    </row>
    <row r="130" spans="7:7" x14ac:dyDescent="0.3">
      <c r="G130" s="8"/>
    </row>
    <row r="131" spans="7:7" x14ac:dyDescent="0.3">
      <c r="G131" s="8"/>
    </row>
    <row r="132" spans="7:7" x14ac:dyDescent="0.3">
      <c r="G132" s="8"/>
    </row>
    <row r="133" spans="7:7" x14ac:dyDescent="0.3">
      <c r="G133" s="8"/>
    </row>
    <row r="134" spans="7:7" x14ac:dyDescent="0.3">
      <c r="G134" s="8"/>
    </row>
    <row r="135" spans="7:7" x14ac:dyDescent="0.3">
      <c r="G135" s="8"/>
    </row>
    <row r="136" spans="7:7" x14ac:dyDescent="0.3">
      <c r="G136" s="8"/>
    </row>
    <row r="137" spans="7:7" x14ac:dyDescent="0.3">
      <c r="G137" s="8"/>
    </row>
    <row r="138" spans="7:7" x14ac:dyDescent="0.3">
      <c r="G138" s="8"/>
    </row>
    <row r="139" spans="7:7" x14ac:dyDescent="0.3">
      <c r="G139" s="8"/>
    </row>
    <row r="140" spans="7:7" x14ac:dyDescent="0.3">
      <c r="G140" s="8"/>
    </row>
    <row r="141" spans="7:7" x14ac:dyDescent="0.3">
      <c r="G141" s="8"/>
    </row>
    <row r="142" spans="7:7" x14ac:dyDescent="0.3">
      <c r="G142" s="8"/>
    </row>
    <row r="143" spans="7:7" x14ac:dyDescent="0.3">
      <c r="G143" s="8"/>
    </row>
    <row r="144" spans="7:7" x14ac:dyDescent="0.3">
      <c r="G144" s="8"/>
    </row>
    <row r="145" spans="7:7" x14ac:dyDescent="0.3">
      <c r="G145" s="8"/>
    </row>
    <row r="146" spans="7:7" x14ac:dyDescent="0.3">
      <c r="G146" s="8"/>
    </row>
    <row r="147" spans="7:7" x14ac:dyDescent="0.3">
      <c r="G147" s="8"/>
    </row>
    <row r="148" spans="7:7" x14ac:dyDescent="0.3">
      <c r="G148" s="8"/>
    </row>
    <row r="149" spans="7:7" x14ac:dyDescent="0.3">
      <c r="G149" s="8"/>
    </row>
    <row r="150" spans="7:7" x14ac:dyDescent="0.3">
      <c r="G150" s="8"/>
    </row>
    <row r="151" spans="7:7" x14ac:dyDescent="0.3">
      <c r="G151" s="8"/>
    </row>
    <row r="152" spans="7:7" x14ac:dyDescent="0.3">
      <c r="G152" s="8"/>
    </row>
    <row r="153" spans="7:7" x14ac:dyDescent="0.3">
      <c r="G153" s="8"/>
    </row>
    <row r="154" spans="7:7" x14ac:dyDescent="0.3">
      <c r="G154" s="8"/>
    </row>
    <row r="155" spans="7:7" x14ac:dyDescent="0.3">
      <c r="G155" s="8"/>
    </row>
    <row r="156" spans="7:7" x14ac:dyDescent="0.3">
      <c r="G156" s="8"/>
    </row>
    <row r="157" spans="7:7" x14ac:dyDescent="0.3">
      <c r="G157" s="8"/>
    </row>
    <row r="158" spans="7:7" x14ac:dyDescent="0.3">
      <c r="G158" s="8"/>
    </row>
    <row r="159" spans="7:7" x14ac:dyDescent="0.3">
      <c r="G159" s="8"/>
    </row>
    <row r="160" spans="7:7" x14ac:dyDescent="0.3">
      <c r="G160" s="8"/>
    </row>
    <row r="161" spans="7:7" x14ac:dyDescent="0.3">
      <c r="G161" s="8"/>
    </row>
    <row r="162" spans="7:7" x14ac:dyDescent="0.3">
      <c r="G162" s="8"/>
    </row>
    <row r="163" spans="7:7" x14ac:dyDescent="0.3">
      <c r="G163" s="8"/>
    </row>
    <row r="164" spans="7:7" x14ac:dyDescent="0.3">
      <c r="G164" s="8"/>
    </row>
    <row r="165" spans="7:7" x14ac:dyDescent="0.3">
      <c r="G165" s="8"/>
    </row>
    <row r="166" spans="7:7" x14ac:dyDescent="0.3">
      <c r="G166" s="8"/>
    </row>
    <row r="167" spans="7:7" x14ac:dyDescent="0.3">
      <c r="G167" s="8"/>
    </row>
    <row r="168" spans="7:7" x14ac:dyDescent="0.3">
      <c r="G168" s="8"/>
    </row>
    <row r="169" spans="7:7" x14ac:dyDescent="0.3">
      <c r="G169" s="8"/>
    </row>
    <row r="170" spans="7:7" x14ac:dyDescent="0.3">
      <c r="G170" s="8"/>
    </row>
    <row r="171" spans="7:7" x14ac:dyDescent="0.3">
      <c r="G171" s="8"/>
    </row>
    <row r="172" spans="7:7" x14ac:dyDescent="0.3">
      <c r="G172" s="8"/>
    </row>
    <row r="173" spans="7:7" x14ac:dyDescent="0.3">
      <c r="G173" s="8"/>
    </row>
    <row r="174" spans="7:7" x14ac:dyDescent="0.3">
      <c r="G174" s="8"/>
    </row>
    <row r="175" spans="7:7" x14ac:dyDescent="0.3">
      <c r="G175" s="8"/>
    </row>
    <row r="176" spans="7:7" x14ac:dyDescent="0.3">
      <c r="G176" s="8"/>
    </row>
    <row r="177" spans="7:7" x14ac:dyDescent="0.3">
      <c r="G177" s="8"/>
    </row>
    <row r="178" spans="7:7" x14ac:dyDescent="0.3">
      <c r="G178" s="8"/>
    </row>
    <row r="179" spans="7:7" x14ac:dyDescent="0.3">
      <c r="G179" s="8"/>
    </row>
    <row r="180" spans="7:7" x14ac:dyDescent="0.3">
      <c r="G180" s="8"/>
    </row>
    <row r="181" spans="7:7" x14ac:dyDescent="0.3">
      <c r="G181" s="8"/>
    </row>
    <row r="182" spans="7:7" x14ac:dyDescent="0.3">
      <c r="G182" s="8"/>
    </row>
    <row r="183" spans="7:7" x14ac:dyDescent="0.3">
      <c r="G183" s="8"/>
    </row>
    <row r="184" spans="7:7" x14ac:dyDescent="0.3">
      <c r="G184" s="8"/>
    </row>
    <row r="185" spans="7:7" x14ac:dyDescent="0.3">
      <c r="G185" s="8"/>
    </row>
    <row r="186" spans="7:7" x14ac:dyDescent="0.3">
      <c r="G186" s="8"/>
    </row>
    <row r="187" spans="7:7" x14ac:dyDescent="0.3">
      <c r="G187" s="8"/>
    </row>
    <row r="188" spans="7:7" x14ac:dyDescent="0.3">
      <c r="G188" s="8"/>
    </row>
    <row r="189" spans="7:7" x14ac:dyDescent="0.3">
      <c r="G189" s="8"/>
    </row>
    <row r="190" spans="7:7" x14ac:dyDescent="0.3">
      <c r="G190" s="8"/>
    </row>
    <row r="191" spans="7:7" x14ac:dyDescent="0.3">
      <c r="G191" s="8"/>
    </row>
    <row r="192" spans="7:7" x14ac:dyDescent="0.3">
      <c r="G192" s="8"/>
    </row>
    <row r="193" spans="7:7" x14ac:dyDescent="0.3">
      <c r="G193" s="8"/>
    </row>
    <row r="194" spans="7:7" x14ac:dyDescent="0.3">
      <c r="G194" s="8"/>
    </row>
    <row r="195" spans="7:7" x14ac:dyDescent="0.3">
      <c r="G195" s="8"/>
    </row>
    <row r="196" spans="7:7" x14ac:dyDescent="0.3">
      <c r="G196" s="8"/>
    </row>
    <row r="197" spans="7:7" x14ac:dyDescent="0.3">
      <c r="G197" s="8"/>
    </row>
    <row r="198" spans="7:7" x14ac:dyDescent="0.3">
      <c r="G198" s="8"/>
    </row>
    <row r="199" spans="7:7" x14ac:dyDescent="0.3">
      <c r="G199" s="8"/>
    </row>
    <row r="200" spans="7:7" x14ac:dyDescent="0.3">
      <c r="G200" s="8"/>
    </row>
    <row r="201" spans="7:7" x14ac:dyDescent="0.3">
      <c r="G201" s="8"/>
    </row>
    <row r="202" spans="7:7" x14ac:dyDescent="0.3">
      <c r="G202" s="8"/>
    </row>
    <row r="203" spans="7:7" x14ac:dyDescent="0.3">
      <c r="G203" s="8"/>
    </row>
    <row r="204" spans="7:7" x14ac:dyDescent="0.3">
      <c r="G204" s="8"/>
    </row>
    <row r="205" spans="7:7" x14ac:dyDescent="0.3">
      <c r="G205" s="8"/>
    </row>
    <row r="206" spans="7:7" x14ac:dyDescent="0.3">
      <c r="G206" s="8"/>
    </row>
    <row r="207" spans="7:7" x14ac:dyDescent="0.3">
      <c r="G207" s="8"/>
    </row>
    <row r="208" spans="7:7" x14ac:dyDescent="0.3">
      <c r="G208" s="8"/>
    </row>
    <row r="209" spans="7:7" x14ac:dyDescent="0.3">
      <c r="G209" s="8"/>
    </row>
    <row r="210" spans="7:7" x14ac:dyDescent="0.3">
      <c r="G210" s="8"/>
    </row>
    <row r="211" spans="7:7" x14ac:dyDescent="0.3">
      <c r="G211" s="8"/>
    </row>
    <row r="212" spans="7:7" x14ac:dyDescent="0.3">
      <c r="G212" s="8"/>
    </row>
    <row r="213" spans="7:7" x14ac:dyDescent="0.3">
      <c r="G213" s="8"/>
    </row>
    <row r="214" spans="7:7" x14ac:dyDescent="0.3">
      <c r="G214" s="8"/>
    </row>
    <row r="215" spans="7:7" x14ac:dyDescent="0.3">
      <c r="G215" s="8"/>
    </row>
    <row r="216" spans="7:7" x14ac:dyDescent="0.3">
      <c r="G216" s="8"/>
    </row>
  </sheetData>
  <mergeCells count="33">
    <mergeCell ref="W3:Z3"/>
    <mergeCell ref="W4:X4"/>
    <mergeCell ref="Y4:Y5"/>
    <mergeCell ref="AE3:AH3"/>
    <mergeCell ref="AE4:AF4"/>
    <mergeCell ref="AG4:AG5"/>
    <mergeCell ref="AH4:AH5"/>
    <mergeCell ref="AC4:AC5"/>
    <mergeCell ref="AD4:AD5"/>
    <mergeCell ref="AA3:AD3"/>
    <mergeCell ref="AA4:AB4"/>
    <mergeCell ref="Z4:Z5"/>
    <mergeCell ref="C3:F3"/>
    <mergeCell ref="C4:D4"/>
    <mergeCell ref="E4:E5"/>
    <mergeCell ref="F4:F5"/>
    <mergeCell ref="R4:R5"/>
    <mergeCell ref="B3:B5"/>
    <mergeCell ref="G3:J3"/>
    <mergeCell ref="K3:N3"/>
    <mergeCell ref="O3:R3"/>
    <mergeCell ref="S3:V3"/>
    <mergeCell ref="S4:T4"/>
    <mergeCell ref="U4:U5"/>
    <mergeCell ref="V4:V5"/>
    <mergeCell ref="G4:H4"/>
    <mergeCell ref="I4:I5"/>
    <mergeCell ref="J4:J5"/>
    <mergeCell ref="K4:L4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ignoredErrors>
    <ignoredError sqref="N20 R20 V20 Z20 AD20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75B96-4559-47C2-AB6D-5407035AA976}">
  <dimension ref="B1:AH210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265625" defaultRowHeight="14" x14ac:dyDescent="0.3"/>
  <cols>
    <col min="1" max="1" width="6.1796875" style="4" customWidth="1"/>
    <col min="2" max="2" width="22.453125" style="4" customWidth="1"/>
    <col min="3" max="3" width="11" style="4" customWidth="1"/>
    <col min="4" max="4" width="10.26953125" style="4" bestFit="1" customWidth="1"/>
    <col min="5" max="5" width="7.81640625" style="4" customWidth="1"/>
    <col min="6" max="6" width="14.7265625" style="4" customWidth="1"/>
    <col min="7" max="7" width="11" style="4" bestFit="1" customWidth="1"/>
    <col min="8" max="8" width="10.26953125" style="4" bestFit="1" customWidth="1"/>
    <col min="9" max="9" width="7.81640625" style="4" bestFit="1" customWidth="1"/>
    <col min="10" max="10" width="14.7265625" style="4" customWidth="1"/>
    <col min="11" max="11" width="12.1796875" style="4" customWidth="1"/>
    <col min="12" max="12" width="10.26953125" style="4" bestFit="1" customWidth="1"/>
    <col min="13" max="13" width="7.81640625" style="4" bestFit="1" customWidth="1"/>
    <col min="14" max="14" width="15.7265625" style="4" customWidth="1"/>
    <col min="15" max="15" width="11" style="4" bestFit="1" customWidth="1"/>
    <col min="16" max="16" width="12.81640625" style="4" bestFit="1" customWidth="1"/>
    <col min="17" max="17" width="7.81640625" style="4" bestFit="1" customWidth="1"/>
    <col min="18" max="18" width="14.54296875" style="4" bestFit="1" customWidth="1"/>
    <col min="19" max="19" width="11" style="4" bestFit="1" customWidth="1"/>
    <col min="20" max="20" width="10.26953125" style="4" bestFit="1" customWidth="1"/>
    <col min="21" max="21" width="7.81640625" style="4" bestFit="1" customWidth="1"/>
    <col min="22" max="22" width="14.26953125" style="4" customWidth="1"/>
    <col min="23" max="23" width="11" style="4" bestFit="1" customWidth="1"/>
    <col min="24" max="24" width="10.26953125" style="4" bestFit="1" customWidth="1"/>
    <col min="25" max="25" width="7.81640625" style="4" bestFit="1" customWidth="1"/>
    <col min="26" max="26" width="14.54296875" style="4" bestFit="1" customWidth="1"/>
    <col min="27" max="27" width="11" style="4" bestFit="1" customWidth="1"/>
    <col min="28" max="28" width="10.26953125" style="4" bestFit="1" customWidth="1"/>
    <col min="29" max="29" width="7.81640625" style="4" bestFit="1" customWidth="1"/>
    <col min="30" max="30" width="15" style="4" customWidth="1"/>
    <col min="31" max="31" width="11" style="4" bestFit="1" customWidth="1"/>
    <col min="32" max="32" width="10.26953125" style="4" bestFit="1" customWidth="1"/>
    <col min="33" max="33" width="7.81640625" style="4" bestFit="1" customWidth="1"/>
    <col min="34" max="34" width="14.54296875" style="4" bestFit="1" customWidth="1"/>
    <col min="35" max="16384" width="8.7265625" style="4"/>
  </cols>
  <sheetData>
    <row r="1" spans="2:34" ht="85.15" customHeight="1" x14ac:dyDescent="0.3">
      <c r="B1" s="27" t="s">
        <v>153</v>
      </c>
      <c r="C1" s="27"/>
      <c r="D1" s="27"/>
      <c r="E1" s="27"/>
      <c r="F1" s="27"/>
    </row>
    <row r="2" spans="2:34" ht="16.899999999999999" customHeight="1" thickBot="1" x14ac:dyDescent="0.35"/>
    <row r="3" spans="2:34" x14ac:dyDescent="0.3">
      <c r="B3" s="80" t="s">
        <v>137</v>
      </c>
      <c r="C3" s="80" t="s">
        <v>19</v>
      </c>
      <c r="D3" s="81"/>
      <c r="E3" s="81"/>
      <c r="F3" s="82"/>
      <c r="G3" s="96">
        <v>2014</v>
      </c>
      <c r="H3" s="96"/>
      <c r="I3" s="96"/>
      <c r="J3" s="97"/>
      <c r="K3" s="98">
        <v>2015</v>
      </c>
      <c r="L3" s="96"/>
      <c r="M3" s="96"/>
      <c r="N3" s="97"/>
      <c r="O3" s="98">
        <v>2016</v>
      </c>
      <c r="P3" s="96"/>
      <c r="Q3" s="96"/>
      <c r="R3" s="97"/>
      <c r="S3" s="98">
        <v>2017</v>
      </c>
      <c r="T3" s="96"/>
      <c r="U3" s="96"/>
      <c r="V3" s="97"/>
      <c r="W3" s="98">
        <v>2018</v>
      </c>
      <c r="X3" s="96"/>
      <c r="Y3" s="96"/>
      <c r="Z3" s="97"/>
      <c r="AA3" s="98">
        <v>2019</v>
      </c>
      <c r="AB3" s="96"/>
      <c r="AC3" s="96"/>
      <c r="AD3" s="97"/>
      <c r="AE3" s="80">
        <v>2020</v>
      </c>
      <c r="AF3" s="81"/>
      <c r="AG3" s="81"/>
      <c r="AH3" s="82"/>
    </row>
    <row r="4" spans="2:34" ht="14.15" customHeight="1" x14ac:dyDescent="0.3">
      <c r="B4" s="83"/>
      <c r="C4" s="83" t="s">
        <v>20</v>
      </c>
      <c r="D4" s="84"/>
      <c r="E4" s="85" t="s">
        <v>19</v>
      </c>
      <c r="F4" s="87" t="s">
        <v>21</v>
      </c>
      <c r="G4" s="83" t="s">
        <v>20</v>
      </c>
      <c r="H4" s="84"/>
      <c r="I4" s="85" t="s">
        <v>19</v>
      </c>
      <c r="J4" s="87" t="s">
        <v>21</v>
      </c>
      <c r="K4" s="83" t="s">
        <v>20</v>
      </c>
      <c r="L4" s="84"/>
      <c r="M4" s="85" t="s">
        <v>19</v>
      </c>
      <c r="N4" s="87" t="s">
        <v>21</v>
      </c>
      <c r="O4" s="83" t="s">
        <v>20</v>
      </c>
      <c r="P4" s="84"/>
      <c r="Q4" s="85" t="s">
        <v>19</v>
      </c>
      <c r="R4" s="87" t="s">
        <v>21</v>
      </c>
      <c r="S4" s="83" t="s">
        <v>20</v>
      </c>
      <c r="T4" s="84"/>
      <c r="U4" s="85" t="s">
        <v>19</v>
      </c>
      <c r="V4" s="87" t="s">
        <v>21</v>
      </c>
      <c r="W4" s="83" t="s">
        <v>20</v>
      </c>
      <c r="X4" s="84"/>
      <c r="Y4" s="85" t="s">
        <v>19</v>
      </c>
      <c r="Z4" s="87" t="s">
        <v>21</v>
      </c>
      <c r="AA4" s="83" t="s">
        <v>20</v>
      </c>
      <c r="AB4" s="84"/>
      <c r="AC4" s="85" t="s">
        <v>19</v>
      </c>
      <c r="AD4" s="87" t="s">
        <v>21</v>
      </c>
      <c r="AE4" s="83" t="s">
        <v>20</v>
      </c>
      <c r="AF4" s="84"/>
      <c r="AG4" s="85" t="s">
        <v>19</v>
      </c>
      <c r="AH4" s="87" t="s">
        <v>21</v>
      </c>
    </row>
    <row r="5" spans="2:34" ht="61" customHeight="1" x14ac:dyDescent="0.3">
      <c r="B5" s="83"/>
      <c r="C5" s="62" t="s">
        <v>22</v>
      </c>
      <c r="D5" s="63" t="s">
        <v>23</v>
      </c>
      <c r="E5" s="86"/>
      <c r="F5" s="88"/>
      <c r="G5" s="62" t="s">
        <v>22</v>
      </c>
      <c r="H5" s="63" t="s">
        <v>23</v>
      </c>
      <c r="I5" s="86"/>
      <c r="J5" s="88"/>
      <c r="K5" s="62" t="s">
        <v>22</v>
      </c>
      <c r="L5" s="63" t="s">
        <v>23</v>
      </c>
      <c r="M5" s="86"/>
      <c r="N5" s="88"/>
      <c r="O5" s="62" t="s">
        <v>22</v>
      </c>
      <c r="P5" s="63" t="s">
        <v>23</v>
      </c>
      <c r="Q5" s="86"/>
      <c r="R5" s="88"/>
      <c r="S5" s="62" t="s">
        <v>22</v>
      </c>
      <c r="T5" s="63" t="s">
        <v>23</v>
      </c>
      <c r="U5" s="86"/>
      <c r="V5" s="88"/>
      <c r="W5" s="62" t="s">
        <v>22</v>
      </c>
      <c r="X5" s="63" t="s">
        <v>23</v>
      </c>
      <c r="Y5" s="86"/>
      <c r="Z5" s="88"/>
      <c r="AA5" s="62" t="s">
        <v>22</v>
      </c>
      <c r="AB5" s="63" t="s">
        <v>23</v>
      </c>
      <c r="AC5" s="86"/>
      <c r="AD5" s="88"/>
      <c r="AE5" s="62" t="s">
        <v>22</v>
      </c>
      <c r="AF5" s="63" t="s">
        <v>23</v>
      </c>
      <c r="AG5" s="86"/>
      <c r="AH5" s="88"/>
    </row>
    <row r="6" spans="2:34" x14ac:dyDescent="0.3">
      <c r="B6" s="75" t="s">
        <v>138</v>
      </c>
      <c r="C6" s="16">
        <f>SUM(G6,K6,O6,S6,W6,AA6,AE6)</f>
        <v>428</v>
      </c>
      <c r="D6" s="17">
        <f t="shared" ref="D6:E6" si="0">SUM(H6,L6,P6,T6,X6,AB6,AF6)</f>
        <v>463</v>
      </c>
      <c r="E6" s="17">
        <f t="shared" si="0"/>
        <v>891</v>
      </c>
      <c r="F6" s="37">
        <f>E6/$E$20</f>
        <v>0.16300768386388584</v>
      </c>
      <c r="G6" s="52">
        <v>78</v>
      </c>
      <c r="H6" s="17">
        <v>68</v>
      </c>
      <c r="I6" s="17">
        <v>146</v>
      </c>
      <c r="J6" s="58">
        <v>0.167816091954023</v>
      </c>
      <c r="K6" s="16">
        <v>97</v>
      </c>
      <c r="L6" s="17">
        <v>163</v>
      </c>
      <c r="M6" s="17">
        <v>260</v>
      </c>
      <c r="N6" s="37">
        <v>0.21189894050529748</v>
      </c>
      <c r="O6" s="32">
        <v>106</v>
      </c>
      <c r="P6" s="17">
        <v>37</v>
      </c>
      <c r="Q6" s="17">
        <v>143</v>
      </c>
      <c r="R6" s="58">
        <v>0.17417783191230207</v>
      </c>
      <c r="S6" s="16">
        <v>48</v>
      </c>
      <c r="T6" s="17">
        <v>25</v>
      </c>
      <c r="U6" s="17">
        <v>73</v>
      </c>
      <c r="V6" s="37">
        <v>0.13200723327305605</v>
      </c>
      <c r="W6" s="32">
        <v>40</v>
      </c>
      <c r="X6" s="17">
        <v>87</v>
      </c>
      <c r="Y6" s="17">
        <v>127</v>
      </c>
      <c r="Z6" s="58">
        <v>0.13467656415694593</v>
      </c>
      <c r="AA6" s="16">
        <v>30</v>
      </c>
      <c r="AB6" s="17">
        <v>46</v>
      </c>
      <c r="AC6" s="17">
        <v>76</v>
      </c>
      <c r="AD6" s="37">
        <v>0.11968503937007874</v>
      </c>
      <c r="AE6" s="16">
        <v>29</v>
      </c>
      <c r="AF6" s="17">
        <v>37</v>
      </c>
      <c r="AG6" s="17">
        <v>66</v>
      </c>
      <c r="AH6" s="37">
        <v>0.15827338129496402</v>
      </c>
    </row>
    <row r="7" spans="2:34" x14ac:dyDescent="0.3">
      <c r="B7" s="76" t="s">
        <v>139</v>
      </c>
      <c r="C7" s="16">
        <f t="shared" ref="C7:C20" si="1">SUM(G7,K7,O7,S7,W7,AA7,AE7)</f>
        <v>209</v>
      </c>
      <c r="D7" s="17">
        <f t="shared" ref="D7:D20" si="2">SUM(H7,L7,P7,T7,X7,AB7,AF7)</f>
        <v>335</v>
      </c>
      <c r="E7" s="17">
        <f t="shared" ref="E7:E20" si="3">SUM(I7,M7,Q7,U7,Y7,AC7,AG7)</f>
        <v>544</v>
      </c>
      <c r="F7" s="37">
        <f t="shared" ref="F7:F20" si="4">E7/$E$20</f>
        <v>9.9524332235638488E-2</v>
      </c>
      <c r="G7" s="52">
        <v>16</v>
      </c>
      <c r="H7" s="17">
        <v>123</v>
      </c>
      <c r="I7" s="17">
        <v>139</v>
      </c>
      <c r="J7" s="58">
        <v>0.15977011494252874</v>
      </c>
      <c r="K7" s="16">
        <v>11</v>
      </c>
      <c r="L7" s="17">
        <v>88</v>
      </c>
      <c r="M7" s="17">
        <v>99</v>
      </c>
      <c r="N7" s="37">
        <v>8.0684596577017112E-2</v>
      </c>
      <c r="O7" s="32">
        <v>12</v>
      </c>
      <c r="P7" s="17">
        <v>17</v>
      </c>
      <c r="Q7" s="17">
        <v>29</v>
      </c>
      <c r="R7" s="58">
        <v>3.5322777101096221E-2</v>
      </c>
      <c r="S7" s="16">
        <v>6</v>
      </c>
      <c r="T7" s="17">
        <v>33</v>
      </c>
      <c r="U7" s="17">
        <v>39</v>
      </c>
      <c r="V7" s="37">
        <v>7.0524412296564198E-2</v>
      </c>
      <c r="W7" s="32">
        <v>70</v>
      </c>
      <c r="X7" s="17">
        <v>32</v>
      </c>
      <c r="Y7" s="17">
        <v>102</v>
      </c>
      <c r="Z7" s="58">
        <v>0.10816542948038176</v>
      </c>
      <c r="AA7" s="16">
        <v>56</v>
      </c>
      <c r="AB7" s="17">
        <v>31</v>
      </c>
      <c r="AC7" s="17">
        <v>87</v>
      </c>
      <c r="AD7" s="37">
        <v>0.13700787401574804</v>
      </c>
      <c r="AE7" s="16">
        <v>38</v>
      </c>
      <c r="AF7" s="17">
        <v>11</v>
      </c>
      <c r="AG7" s="17">
        <v>49</v>
      </c>
      <c r="AH7" s="37">
        <v>0.11750599520383694</v>
      </c>
    </row>
    <row r="8" spans="2:34" x14ac:dyDescent="0.3">
      <c r="B8" s="76" t="s">
        <v>140</v>
      </c>
      <c r="C8" s="16">
        <f t="shared" si="1"/>
        <v>109</v>
      </c>
      <c r="D8" s="17">
        <f t="shared" si="2"/>
        <v>166</v>
      </c>
      <c r="E8" s="17">
        <f t="shared" si="3"/>
        <v>275</v>
      </c>
      <c r="F8" s="37">
        <f t="shared" si="4"/>
        <v>5.0311013538236367E-2</v>
      </c>
      <c r="G8" s="52">
        <v>8</v>
      </c>
      <c r="H8" s="17">
        <v>48</v>
      </c>
      <c r="I8" s="17">
        <v>56</v>
      </c>
      <c r="J8" s="58">
        <v>6.4367816091954022E-2</v>
      </c>
      <c r="K8" s="16">
        <v>36</v>
      </c>
      <c r="L8" s="17" t="s">
        <v>26</v>
      </c>
      <c r="M8" s="17">
        <v>36</v>
      </c>
      <c r="N8" s="37">
        <v>2.9339853300733496E-2</v>
      </c>
      <c r="O8" s="32">
        <v>16</v>
      </c>
      <c r="P8" s="17">
        <v>16</v>
      </c>
      <c r="Q8" s="17">
        <v>32</v>
      </c>
      <c r="R8" s="58">
        <v>3.8976857490864797E-2</v>
      </c>
      <c r="S8" s="16">
        <v>22</v>
      </c>
      <c r="T8" s="17">
        <v>31</v>
      </c>
      <c r="U8" s="17">
        <v>53</v>
      </c>
      <c r="V8" s="37">
        <v>9.5840867992766726E-2</v>
      </c>
      <c r="W8" s="32" t="s">
        <v>26</v>
      </c>
      <c r="X8" s="17">
        <v>38</v>
      </c>
      <c r="Y8" s="17">
        <v>38</v>
      </c>
      <c r="Z8" s="58">
        <v>4.0296924708377521E-2</v>
      </c>
      <c r="AA8" s="16">
        <v>14</v>
      </c>
      <c r="AB8" s="17">
        <v>18</v>
      </c>
      <c r="AC8" s="17">
        <v>32</v>
      </c>
      <c r="AD8" s="37">
        <v>5.0393700787401574E-2</v>
      </c>
      <c r="AE8" s="16">
        <v>13</v>
      </c>
      <c r="AF8" s="17">
        <v>15</v>
      </c>
      <c r="AG8" s="17">
        <v>28</v>
      </c>
      <c r="AH8" s="37">
        <v>6.7146282973621102E-2</v>
      </c>
    </row>
    <row r="9" spans="2:34" x14ac:dyDescent="0.3">
      <c r="B9" s="76" t="s">
        <v>141</v>
      </c>
      <c r="C9" s="16">
        <f t="shared" si="1"/>
        <v>6</v>
      </c>
      <c r="D9" s="17">
        <f t="shared" si="2"/>
        <v>114</v>
      </c>
      <c r="E9" s="17">
        <f t="shared" si="3"/>
        <v>120</v>
      </c>
      <c r="F9" s="37">
        <f t="shared" si="4"/>
        <v>2.1953896816684963E-2</v>
      </c>
      <c r="G9" s="52" t="s">
        <v>26</v>
      </c>
      <c r="H9" s="17" t="s">
        <v>26</v>
      </c>
      <c r="I9" s="17" t="s">
        <v>26</v>
      </c>
      <c r="J9" s="58" t="s">
        <v>26</v>
      </c>
      <c r="K9" s="16" t="s">
        <v>26</v>
      </c>
      <c r="L9" s="17">
        <v>65</v>
      </c>
      <c r="M9" s="17">
        <v>65</v>
      </c>
      <c r="N9" s="37">
        <v>5.297473512632437E-2</v>
      </c>
      <c r="O9" s="32" t="s">
        <v>26</v>
      </c>
      <c r="P9" s="17" t="s">
        <v>26</v>
      </c>
      <c r="Q9" s="17" t="s">
        <v>26</v>
      </c>
      <c r="R9" s="58" t="s">
        <v>26</v>
      </c>
      <c r="S9" s="16" t="s">
        <v>26</v>
      </c>
      <c r="T9" s="17">
        <v>29</v>
      </c>
      <c r="U9" s="17">
        <v>29</v>
      </c>
      <c r="V9" s="37">
        <v>5.2441229656419529E-2</v>
      </c>
      <c r="W9" s="32" t="s">
        <v>26</v>
      </c>
      <c r="X9" s="17">
        <v>10</v>
      </c>
      <c r="Y9" s="17">
        <v>10</v>
      </c>
      <c r="Z9" s="58">
        <v>1.0604453870625663E-2</v>
      </c>
      <c r="AA9" s="16">
        <v>6</v>
      </c>
      <c r="AB9" s="17" t="s">
        <v>26</v>
      </c>
      <c r="AC9" s="17">
        <v>6</v>
      </c>
      <c r="AD9" s="37">
        <v>9.4488188976377951E-3</v>
      </c>
      <c r="AE9" s="16" t="s">
        <v>26</v>
      </c>
      <c r="AF9" s="17">
        <v>10</v>
      </c>
      <c r="AG9" s="17">
        <v>10</v>
      </c>
      <c r="AH9" s="37">
        <v>2.3980815347721823E-2</v>
      </c>
    </row>
    <row r="10" spans="2:34" x14ac:dyDescent="0.3">
      <c r="B10" s="76" t="s">
        <v>142</v>
      </c>
      <c r="C10" s="16">
        <f t="shared" si="1"/>
        <v>8</v>
      </c>
      <c r="D10" s="17">
        <f t="shared" si="2"/>
        <v>27</v>
      </c>
      <c r="E10" s="17">
        <f t="shared" si="3"/>
        <v>35</v>
      </c>
      <c r="F10" s="37">
        <f t="shared" si="4"/>
        <v>6.4032199048664473E-3</v>
      </c>
      <c r="G10" s="52" t="s">
        <v>26</v>
      </c>
      <c r="H10" s="17" t="s">
        <v>26</v>
      </c>
      <c r="I10" s="17" t="s">
        <v>26</v>
      </c>
      <c r="J10" s="58" t="s">
        <v>26</v>
      </c>
      <c r="K10" s="16" t="s">
        <v>26</v>
      </c>
      <c r="L10" s="17" t="s">
        <v>26</v>
      </c>
      <c r="M10" s="17" t="s">
        <v>26</v>
      </c>
      <c r="N10" s="37" t="s">
        <v>26</v>
      </c>
      <c r="O10" s="32">
        <v>8</v>
      </c>
      <c r="P10" s="17" t="s">
        <v>26</v>
      </c>
      <c r="Q10" s="17">
        <v>8</v>
      </c>
      <c r="R10" s="58">
        <v>9.7442143727161992E-3</v>
      </c>
      <c r="S10" s="16" t="s">
        <v>26</v>
      </c>
      <c r="T10" s="17" t="s">
        <v>26</v>
      </c>
      <c r="U10" s="17" t="s">
        <v>26</v>
      </c>
      <c r="V10" s="37" t="s">
        <v>26</v>
      </c>
      <c r="W10" s="32" t="s">
        <v>26</v>
      </c>
      <c r="X10" s="17">
        <v>27</v>
      </c>
      <c r="Y10" s="17">
        <v>27</v>
      </c>
      <c r="Z10" s="58">
        <v>2.863202545068929E-2</v>
      </c>
      <c r="AA10" s="16" t="s">
        <v>26</v>
      </c>
      <c r="AB10" s="17" t="s">
        <v>26</v>
      </c>
      <c r="AC10" s="17" t="s">
        <v>26</v>
      </c>
      <c r="AD10" s="37" t="s">
        <v>26</v>
      </c>
      <c r="AE10" s="16" t="s">
        <v>26</v>
      </c>
      <c r="AF10" s="17" t="s">
        <v>26</v>
      </c>
      <c r="AG10" s="17" t="s">
        <v>26</v>
      </c>
      <c r="AH10" s="37" t="s">
        <v>26</v>
      </c>
    </row>
    <row r="11" spans="2:34" x14ac:dyDescent="0.3">
      <c r="B11" s="76" t="s">
        <v>143</v>
      </c>
      <c r="C11" s="16">
        <f t="shared" si="1"/>
        <v>13</v>
      </c>
      <c r="D11" s="17">
        <f t="shared" si="2"/>
        <v>53</v>
      </c>
      <c r="E11" s="17">
        <f t="shared" si="3"/>
        <v>66</v>
      </c>
      <c r="F11" s="37">
        <f t="shared" si="4"/>
        <v>1.2074643249176729E-2</v>
      </c>
      <c r="G11" s="52" t="s">
        <v>26</v>
      </c>
      <c r="H11" s="17">
        <v>15</v>
      </c>
      <c r="I11" s="17">
        <v>15</v>
      </c>
      <c r="J11" s="58">
        <v>1.7241379310344827E-2</v>
      </c>
      <c r="K11" s="16">
        <v>9</v>
      </c>
      <c r="L11" s="17" t="s">
        <v>26</v>
      </c>
      <c r="M11" s="17">
        <v>9</v>
      </c>
      <c r="N11" s="37">
        <v>7.3349633251833741E-3</v>
      </c>
      <c r="O11" s="32">
        <v>4</v>
      </c>
      <c r="P11" s="17" t="s">
        <v>26</v>
      </c>
      <c r="Q11" s="17">
        <v>4</v>
      </c>
      <c r="R11" s="58">
        <v>4.8721071863580996E-3</v>
      </c>
      <c r="S11" s="16" t="s">
        <v>26</v>
      </c>
      <c r="T11" s="17">
        <v>10</v>
      </c>
      <c r="U11" s="17">
        <v>10</v>
      </c>
      <c r="V11" s="37">
        <v>1.8083182640144666E-2</v>
      </c>
      <c r="W11" s="32" t="s">
        <v>26</v>
      </c>
      <c r="X11" s="17">
        <v>18</v>
      </c>
      <c r="Y11" s="17">
        <v>18</v>
      </c>
      <c r="Z11" s="58">
        <v>1.9088016967126194E-2</v>
      </c>
      <c r="AA11" s="16" t="s">
        <v>26</v>
      </c>
      <c r="AB11" s="17">
        <v>10</v>
      </c>
      <c r="AC11" s="17">
        <v>10</v>
      </c>
      <c r="AD11" s="37">
        <v>1.5748031496062992E-2</v>
      </c>
      <c r="AE11" s="16" t="s">
        <v>26</v>
      </c>
      <c r="AF11" s="17" t="s">
        <v>26</v>
      </c>
      <c r="AG11" s="17" t="s">
        <v>26</v>
      </c>
      <c r="AH11" s="37" t="s">
        <v>26</v>
      </c>
    </row>
    <row r="12" spans="2:34" x14ac:dyDescent="0.3">
      <c r="B12" s="76" t="s">
        <v>144</v>
      </c>
      <c r="C12" s="16">
        <f t="shared" si="1"/>
        <v>25</v>
      </c>
      <c r="D12" s="17">
        <f t="shared" si="2"/>
        <v>179</v>
      </c>
      <c r="E12" s="17">
        <f t="shared" si="3"/>
        <v>204</v>
      </c>
      <c r="F12" s="37">
        <f t="shared" si="4"/>
        <v>3.7321624588364431E-2</v>
      </c>
      <c r="G12" s="52">
        <v>8</v>
      </c>
      <c r="H12" s="17">
        <v>29</v>
      </c>
      <c r="I12" s="17">
        <v>37</v>
      </c>
      <c r="J12" s="58">
        <v>4.2528735632183907E-2</v>
      </c>
      <c r="K12" s="16">
        <v>11</v>
      </c>
      <c r="L12" s="17">
        <v>16</v>
      </c>
      <c r="M12" s="17">
        <v>27</v>
      </c>
      <c r="N12" s="37">
        <v>2.2004889975550123E-2</v>
      </c>
      <c r="O12" s="32">
        <v>6</v>
      </c>
      <c r="P12" s="17">
        <v>70</v>
      </c>
      <c r="Q12" s="17">
        <v>76</v>
      </c>
      <c r="R12" s="58">
        <v>9.2570036540803896E-2</v>
      </c>
      <c r="S12" s="16" t="s">
        <v>26</v>
      </c>
      <c r="T12" s="17">
        <v>17</v>
      </c>
      <c r="U12" s="17">
        <v>17</v>
      </c>
      <c r="V12" s="37">
        <v>3.074141048824593E-2</v>
      </c>
      <c r="W12" s="32" t="s">
        <v>26</v>
      </c>
      <c r="X12" s="17">
        <v>10</v>
      </c>
      <c r="Y12" s="17">
        <v>10</v>
      </c>
      <c r="Z12" s="58">
        <v>1.0604453870625663E-2</v>
      </c>
      <c r="AA12" s="16" t="s">
        <v>26</v>
      </c>
      <c r="AB12" s="17">
        <v>37</v>
      </c>
      <c r="AC12" s="17">
        <v>37</v>
      </c>
      <c r="AD12" s="37">
        <v>5.826771653543307E-2</v>
      </c>
      <c r="AE12" s="16" t="s">
        <v>26</v>
      </c>
      <c r="AF12" s="17" t="s">
        <v>26</v>
      </c>
      <c r="AG12" s="17" t="s">
        <v>26</v>
      </c>
      <c r="AH12" s="37" t="s">
        <v>26</v>
      </c>
    </row>
    <row r="13" spans="2:34" x14ac:dyDescent="0.3">
      <c r="B13" s="76" t="s">
        <v>145</v>
      </c>
      <c r="C13" s="16">
        <f t="shared" si="1"/>
        <v>176</v>
      </c>
      <c r="D13" s="17">
        <f t="shared" si="2"/>
        <v>251</v>
      </c>
      <c r="E13" s="17">
        <f t="shared" si="3"/>
        <v>427</v>
      </c>
      <c r="F13" s="37">
        <f t="shared" si="4"/>
        <v>7.8119282839370655E-2</v>
      </c>
      <c r="G13" s="52" t="s">
        <v>26</v>
      </c>
      <c r="H13" s="17">
        <v>49</v>
      </c>
      <c r="I13" s="17">
        <v>49</v>
      </c>
      <c r="J13" s="58">
        <v>5.6321839080459769E-2</v>
      </c>
      <c r="K13" s="16">
        <v>65</v>
      </c>
      <c r="L13" s="17">
        <v>84</v>
      </c>
      <c r="M13" s="17">
        <v>149</v>
      </c>
      <c r="N13" s="37">
        <v>0.12143439282803586</v>
      </c>
      <c r="O13" s="32">
        <v>26</v>
      </c>
      <c r="P13" s="17">
        <v>12</v>
      </c>
      <c r="Q13" s="17">
        <v>38</v>
      </c>
      <c r="R13" s="58">
        <v>4.6285018270401948E-2</v>
      </c>
      <c r="S13" s="16">
        <v>15</v>
      </c>
      <c r="T13" s="17">
        <v>25</v>
      </c>
      <c r="U13" s="17">
        <v>40</v>
      </c>
      <c r="V13" s="37">
        <v>7.2332730560578665E-2</v>
      </c>
      <c r="W13" s="32">
        <v>32</v>
      </c>
      <c r="X13" s="17">
        <v>44</v>
      </c>
      <c r="Y13" s="17">
        <v>76</v>
      </c>
      <c r="Z13" s="58">
        <v>8.0593849416755042E-2</v>
      </c>
      <c r="AA13" s="16">
        <v>22</v>
      </c>
      <c r="AB13" s="17">
        <v>29</v>
      </c>
      <c r="AC13" s="17">
        <v>51</v>
      </c>
      <c r="AD13" s="37">
        <v>8.0314960629921259E-2</v>
      </c>
      <c r="AE13" s="16">
        <v>16</v>
      </c>
      <c r="AF13" s="17">
        <v>8</v>
      </c>
      <c r="AG13" s="17">
        <v>24</v>
      </c>
      <c r="AH13" s="37">
        <v>5.7553956834532377E-2</v>
      </c>
    </row>
    <row r="14" spans="2:34" x14ac:dyDescent="0.3">
      <c r="B14" s="76" t="s">
        <v>146</v>
      </c>
      <c r="C14" s="16">
        <f t="shared" si="1"/>
        <v>21</v>
      </c>
      <c r="D14" s="17">
        <f t="shared" si="2"/>
        <v>125</v>
      </c>
      <c r="E14" s="17">
        <f t="shared" si="3"/>
        <v>146</v>
      </c>
      <c r="F14" s="37">
        <f t="shared" si="4"/>
        <v>2.6710574460300035E-2</v>
      </c>
      <c r="G14" s="52" t="s">
        <v>26</v>
      </c>
      <c r="H14" s="17">
        <v>20</v>
      </c>
      <c r="I14" s="17">
        <v>20</v>
      </c>
      <c r="J14" s="58">
        <v>2.2988505747126436E-2</v>
      </c>
      <c r="K14" s="16" t="s">
        <v>26</v>
      </c>
      <c r="L14" s="17">
        <v>26</v>
      </c>
      <c r="M14" s="17">
        <v>26</v>
      </c>
      <c r="N14" s="37">
        <v>2.1189894050529748E-2</v>
      </c>
      <c r="O14" s="32">
        <v>19</v>
      </c>
      <c r="P14" s="17">
        <v>44</v>
      </c>
      <c r="Q14" s="17">
        <v>63</v>
      </c>
      <c r="R14" s="58">
        <v>7.6735688185140066E-2</v>
      </c>
      <c r="S14" s="16" t="s">
        <v>26</v>
      </c>
      <c r="T14" s="17" t="s">
        <v>26</v>
      </c>
      <c r="U14" s="17" t="s">
        <v>26</v>
      </c>
      <c r="V14" s="37" t="s">
        <v>26</v>
      </c>
      <c r="W14" s="32">
        <v>2</v>
      </c>
      <c r="X14" s="17">
        <v>16</v>
      </c>
      <c r="Y14" s="17">
        <v>18</v>
      </c>
      <c r="Z14" s="58">
        <v>1.9088016967126194E-2</v>
      </c>
      <c r="AA14" s="16" t="s">
        <v>26</v>
      </c>
      <c r="AB14" s="17">
        <v>19</v>
      </c>
      <c r="AC14" s="17">
        <v>19</v>
      </c>
      <c r="AD14" s="37">
        <v>2.9921259842519685E-2</v>
      </c>
      <c r="AE14" s="16" t="s">
        <v>26</v>
      </c>
      <c r="AF14" s="17" t="s">
        <v>26</v>
      </c>
      <c r="AG14" s="17" t="s">
        <v>26</v>
      </c>
      <c r="AH14" s="37" t="s">
        <v>26</v>
      </c>
    </row>
    <row r="15" spans="2:34" x14ac:dyDescent="0.3">
      <c r="B15" s="76" t="s">
        <v>147</v>
      </c>
      <c r="C15" s="16">
        <f t="shared" si="1"/>
        <v>230</v>
      </c>
      <c r="D15" s="17">
        <f t="shared" si="2"/>
        <v>68</v>
      </c>
      <c r="E15" s="17">
        <f t="shared" si="3"/>
        <v>298</v>
      </c>
      <c r="F15" s="37">
        <f t="shared" si="4"/>
        <v>5.4518843761434323E-2</v>
      </c>
      <c r="G15" s="52">
        <v>5</v>
      </c>
      <c r="H15" s="17">
        <v>21</v>
      </c>
      <c r="I15" s="17">
        <v>26</v>
      </c>
      <c r="J15" s="58">
        <v>2.9885057471264367E-2</v>
      </c>
      <c r="K15" s="16">
        <v>93</v>
      </c>
      <c r="L15" s="17">
        <v>16</v>
      </c>
      <c r="M15" s="17">
        <v>109</v>
      </c>
      <c r="N15" s="37">
        <v>8.8834555827220871E-2</v>
      </c>
      <c r="O15" s="32">
        <v>11</v>
      </c>
      <c r="P15" s="17">
        <v>15</v>
      </c>
      <c r="Q15" s="17">
        <v>26</v>
      </c>
      <c r="R15" s="58">
        <v>3.1668696711327646E-2</v>
      </c>
      <c r="S15" s="16">
        <v>22</v>
      </c>
      <c r="T15" s="17" t="s">
        <v>26</v>
      </c>
      <c r="U15" s="17">
        <v>22</v>
      </c>
      <c r="V15" s="37">
        <v>3.9783001808318265E-2</v>
      </c>
      <c r="W15" s="32">
        <v>59</v>
      </c>
      <c r="X15" s="17" t="s">
        <v>26</v>
      </c>
      <c r="Y15" s="17">
        <v>59</v>
      </c>
      <c r="Z15" s="58">
        <v>6.2566277836691414E-2</v>
      </c>
      <c r="AA15" s="16">
        <v>25</v>
      </c>
      <c r="AB15" s="17">
        <v>6</v>
      </c>
      <c r="AC15" s="17">
        <v>31</v>
      </c>
      <c r="AD15" s="37">
        <v>4.8818897637795275E-2</v>
      </c>
      <c r="AE15" s="16">
        <v>15</v>
      </c>
      <c r="AF15" s="17">
        <v>10</v>
      </c>
      <c r="AG15" s="17">
        <v>25</v>
      </c>
      <c r="AH15" s="37">
        <v>5.9952038369304558E-2</v>
      </c>
    </row>
    <row r="16" spans="2:34" x14ac:dyDescent="0.3">
      <c r="B16" s="76" t="s">
        <v>148</v>
      </c>
      <c r="C16" s="16">
        <f t="shared" si="1"/>
        <v>755</v>
      </c>
      <c r="D16" s="17">
        <f t="shared" si="2"/>
        <v>474</v>
      </c>
      <c r="E16" s="17">
        <f t="shared" si="3"/>
        <v>1229</v>
      </c>
      <c r="F16" s="37">
        <f t="shared" si="4"/>
        <v>0.22484449323088182</v>
      </c>
      <c r="G16" s="52">
        <v>65</v>
      </c>
      <c r="H16" s="17">
        <v>82</v>
      </c>
      <c r="I16" s="17">
        <v>147</v>
      </c>
      <c r="J16" s="58">
        <v>0.16896551724137931</v>
      </c>
      <c r="K16" s="16">
        <v>176</v>
      </c>
      <c r="L16" s="17">
        <v>64</v>
      </c>
      <c r="M16" s="17">
        <v>240</v>
      </c>
      <c r="N16" s="37">
        <v>0.19559902200488999</v>
      </c>
      <c r="O16" s="32">
        <v>122</v>
      </c>
      <c r="P16" s="17">
        <v>66</v>
      </c>
      <c r="Q16" s="17">
        <v>188</v>
      </c>
      <c r="R16" s="58">
        <v>0.2289890377588307</v>
      </c>
      <c r="S16" s="16">
        <v>110</v>
      </c>
      <c r="T16" s="17">
        <v>47</v>
      </c>
      <c r="U16" s="17">
        <v>157</v>
      </c>
      <c r="V16" s="37">
        <v>0.28390596745027125</v>
      </c>
      <c r="W16" s="32">
        <v>111</v>
      </c>
      <c r="X16" s="17">
        <v>135</v>
      </c>
      <c r="Y16" s="17">
        <v>246</v>
      </c>
      <c r="Z16" s="58">
        <v>0.2608695652173913</v>
      </c>
      <c r="AA16" s="16">
        <v>78</v>
      </c>
      <c r="AB16" s="17">
        <v>48</v>
      </c>
      <c r="AC16" s="17">
        <v>126</v>
      </c>
      <c r="AD16" s="37">
        <v>0.1984251968503937</v>
      </c>
      <c r="AE16" s="16">
        <v>93</v>
      </c>
      <c r="AF16" s="17">
        <v>32</v>
      </c>
      <c r="AG16" s="17">
        <v>125</v>
      </c>
      <c r="AH16" s="37">
        <v>0.29976019184652281</v>
      </c>
    </row>
    <row r="17" spans="2:34" x14ac:dyDescent="0.3">
      <c r="B17" s="76" t="s">
        <v>149</v>
      </c>
      <c r="C17" s="16">
        <f t="shared" si="1"/>
        <v>67</v>
      </c>
      <c r="D17" s="17">
        <f t="shared" si="2"/>
        <v>151</v>
      </c>
      <c r="E17" s="17">
        <f t="shared" si="3"/>
        <v>218</v>
      </c>
      <c r="F17" s="37">
        <f t="shared" si="4"/>
        <v>3.9882912550311012E-2</v>
      </c>
      <c r="G17" s="52">
        <v>5</v>
      </c>
      <c r="H17" s="17">
        <v>24</v>
      </c>
      <c r="I17" s="17">
        <v>29</v>
      </c>
      <c r="J17" s="58">
        <v>3.3333333333333333E-2</v>
      </c>
      <c r="K17" s="16">
        <v>6</v>
      </c>
      <c r="L17" s="17">
        <v>28</v>
      </c>
      <c r="M17" s="17">
        <v>34</v>
      </c>
      <c r="N17" s="37">
        <v>2.7709861450692746E-2</v>
      </c>
      <c r="O17" s="32" t="s">
        <v>26</v>
      </c>
      <c r="P17" s="17">
        <v>70</v>
      </c>
      <c r="Q17" s="17">
        <v>70</v>
      </c>
      <c r="R17" s="58">
        <v>8.5261875761266745E-2</v>
      </c>
      <c r="S17" s="16">
        <v>7</v>
      </c>
      <c r="T17" s="17">
        <v>9</v>
      </c>
      <c r="U17" s="17">
        <v>16</v>
      </c>
      <c r="V17" s="37">
        <v>2.8933092224231464E-2</v>
      </c>
      <c r="W17" s="32">
        <v>4</v>
      </c>
      <c r="X17" s="17">
        <v>7</v>
      </c>
      <c r="Y17" s="17">
        <v>11</v>
      </c>
      <c r="Z17" s="58">
        <v>1.166489925768823E-2</v>
      </c>
      <c r="AA17" s="16">
        <v>19</v>
      </c>
      <c r="AB17" s="17">
        <v>13</v>
      </c>
      <c r="AC17" s="17">
        <v>32</v>
      </c>
      <c r="AD17" s="37">
        <v>5.0393700787401574E-2</v>
      </c>
      <c r="AE17" s="16">
        <v>26</v>
      </c>
      <c r="AF17" s="17" t="s">
        <v>26</v>
      </c>
      <c r="AG17" s="17">
        <v>26</v>
      </c>
      <c r="AH17" s="37">
        <v>6.235011990407674E-2</v>
      </c>
    </row>
    <row r="18" spans="2:34" x14ac:dyDescent="0.3">
      <c r="B18" s="76" t="s">
        <v>150</v>
      </c>
      <c r="C18" s="16">
        <f t="shared" si="1"/>
        <v>159</v>
      </c>
      <c r="D18" s="17">
        <f t="shared" si="2"/>
        <v>105</v>
      </c>
      <c r="E18" s="17">
        <f t="shared" si="3"/>
        <v>264</v>
      </c>
      <c r="F18" s="37">
        <f t="shared" si="4"/>
        <v>4.8298572996706916E-2</v>
      </c>
      <c r="G18" s="52">
        <v>15</v>
      </c>
      <c r="H18" s="17">
        <v>6</v>
      </c>
      <c r="I18" s="17">
        <v>21</v>
      </c>
      <c r="J18" s="58">
        <v>2.4137931034482758E-2</v>
      </c>
      <c r="K18" s="16">
        <v>18</v>
      </c>
      <c r="L18" s="17">
        <v>40</v>
      </c>
      <c r="M18" s="17">
        <v>58</v>
      </c>
      <c r="N18" s="37">
        <v>4.7269763651181747E-2</v>
      </c>
      <c r="O18" s="32">
        <v>25</v>
      </c>
      <c r="P18" s="17">
        <v>8</v>
      </c>
      <c r="Q18" s="17">
        <v>33</v>
      </c>
      <c r="R18" s="58">
        <v>4.0194884287454324E-2</v>
      </c>
      <c r="S18" s="16">
        <v>7</v>
      </c>
      <c r="T18" s="17" t="s">
        <v>26</v>
      </c>
      <c r="U18" s="17">
        <v>7</v>
      </c>
      <c r="V18" s="37">
        <v>1.2658227848101266E-2</v>
      </c>
      <c r="W18" s="32">
        <v>39</v>
      </c>
      <c r="X18" s="17">
        <v>22</v>
      </c>
      <c r="Y18" s="17">
        <v>61</v>
      </c>
      <c r="Z18" s="58">
        <v>6.4687168610816539E-2</v>
      </c>
      <c r="AA18" s="16">
        <v>49</v>
      </c>
      <c r="AB18" s="17">
        <v>29</v>
      </c>
      <c r="AC18" s="17">
        <v>78</v>
      </c>
      <c r="AD18" s="37">
        <v>0.12283464566929134</v>
      </c>
      <c r="AE18" s="16">
        <v>6</v>
      </c>
      <c r="AF18" s="17" t="s">
        <v>26</v>
      </c>
      <c r="AG18" s="17">
        <v>6</v>
      </c>
      <c r="AH18" s="37">
        <v>1.4388489208633094E-2</v>
      </c>
    </row>
    <row r="19" spans="2:34" ht="14.5" thickBot="1" x14ac:dyDescent="0.35">
      <c r="B19" s="77" t="s">
        <v>151</v>
      </c>
      <c r="C19" s="54">
        <f t="shared" si="1"/>
        <v>216</v>
      </c>
      <c r="D19" s="55">
        <f t="shared" si="2"/>
        <v>533</v>
      </c>
      <c r="E19" s="55">
        <f t="shared" si="3"/>
        <v>749</v>
      </c>
      <c r="F19" s="66">
        <f t="shared" si="4"/>
        <v>0.13702890596414197</v>
      </c>
      <c r="G19" s="60">
        <v>63</v>
      </c>
      <c r="H19" s="21">
        <v>122</v>
      </c>
      <c r="I19" s="21">
        <v>185</v>
      </c>
      <c r="J19" s="59">
        <v>0.21264367816091953</v>
      </c>
      <c r="K19" s="20">
        <v>32</v>
      </c>
      <c r="L19" s="21">
        <v>83</v>
      </c>
      <c r="M19" s="21">
        <v>115</v>
      </c>
      <c r="N19" s="38">
        <v>9.3724531377343115E-2</v>
      </c>
      <c r="O19" s="61">
        <v>49</v>
      </c>
      <c r="P19" s="21">
        <v>62</v>
      </c>
      <c r="Q19" s="21">
        <v>111</v>
      </c>
      <c r="R19" s="59">
        <v>0.13520097442143728</v>
      </c>
      <c r="S19" s="20">
        <v>25</v>
      </c>
      <c r="T19" s="21">
        <v>65</v>
      </c>
      <c r="U19" s="21">
        <v>90</v>
      </c>
      <c r="V19" s="38">
        <v>0.16274864376130199</v>
      </c>
      <c r="W19" s="61">
        <v>25</v>
      </c>
      <c r="X19" s="21">
        <v>115</v>
      </c>
      <c r="Y19" s="21">
        <v>140</v>
      </c>
      <c r="Z19" s="59">
        <v>0.14846235418875928</v>
      </c>
      <c r="AA19" s="20">
        <v>16</v>
      </c>
      <c r="AB19" s="21">
        <v>34</v>
      </c>
      <c r="AC19" s="21">
        <v>50</v>
      </c>
      <c r="AD19" s="38">
        <v>7.874015748031496E-2</v>
      </c>
      <c r="AE19" s="20">
        <v>6</v>
      </c>
      <c r="AF19" s="21">
        <v>52</v>
      </c>
      <c r="AG19" s="21">
        <v>58</v>
      </c>
      <c r="AH19" s="38">
        <v>0.13908872901678657</v>
      </c>
    </row>
    <row r="20" spans="2:34" ht="14.5" thickBot="1" x14ac:dyDescent="0.35">
      <c r="B20" s="34" t="s">
        <v>19</v>
      </c>
      <c r="C20" s="46">
        <f t="shared" si="1"/>
        <v>2422</v>
      </c>
      <c r="D20" s="46">
        <f t="shared" si="2"/>
        <v>3044</v>
      </c>
      <c r="E20" s="46">
        <f t="shared" si="3"/>
        <v>5466</v>
      </c>
      <c r="F20" s="47">
        <f t="shared" si="4"/>
        <v>1</v>
      </c>
      <c r="G20" s="73">
        <v>263</v>
      </c>
      <c r="H20" s="46">
        <v>607</v>
      </c>
      <c r="I20" s="46">
        <v>870</v>
      </c>
      <c r="J20" s="47">
        <v>1</v>
      </c>
      <c r="K20" s="46">
        <v>554</v>
      </c>
      <c r="L20" s="46">
        <v>673</v>
      </c>
      <c r="M20" s="46">
        <v>1227</v>
      </c>
      <c r="N20" s="47">
        <v>1</v>
      </c>
      <c r="O20" s="46">
        <v>404</v>
      </c>
      <c r="P20" s="46">
        <v>417</v>
      </c>
      <c r="Q20" s="46">
        <v>821</v>
      </c>
      <c r="R20" s="47">
        <v>1</v>
      </c>
      <c r="S20" s="46">
        <v>262</v>
      </c>
      <c r="T20" s="46">
        <v>291</v>
      </c>
      <c r="U20" s="46">
        <v>553</v>
      </c>
      <c r="V20" s="47">
        <v>1</v>
      </c>
      <c r="W20" s="46">
        <v>382</v>
      </c>
      <c r="X20" s="46">
        <v>561</v>
      </c>
      <c r="Y20" s="46">
        <v>943</v>
      </c>
      <c r="Z20" s="47">
        <v>1</v>
      </c>
      <c r="AA20" s="46">
        <v>315</v>
      </c>
      <c r="AB20" s="46">
        <v>320</v>
      </c>
      <c r="AC20" s="46">
        <v>635</v>
      </c>
      <c r="AD20" s="47">
        <v>1</v>
      </c>
      <c r="AE20" s="46">
        <v>242</v>
      </c>
      <c r="AF20" s="46">
        <v>175</v>
      </c>
      <c r="AG20" s="46">
        <v>417</v>
      </c>
      <c r="AH20" s="47">
        <v>1</v>
      </c>
    </row>
    <row r="21" spans="2:34" x14ac:dyDescent="0.3">
      <c r="B21" s="24" t="s">
        <v>154</v>
      </c>
      <c r="C21" s="25"/>
      <c r="D21" s="25"/>
      <c r="E21" s="25"/>
      <c r="F21" s="25"/>
      <c r="G21" s="8"/>
    </row>
    <row r="22" spans="2:34" x14ac:dyDescent="0.3">
      <c r="G22" s="8"/>
    </row>
    <row r="23" spans="2:34" x14ac:dyDescent="0.3">
      <c r="G23" s="8"/>
    </row>
    <row r="38" spans="7:7" x14ac:dyDescent="0.3">
      <c r="G38" s="8"/>
    </row>
    <row r="39" spans="7:7" x14ac:dyDescent="0.3">
      <c r="G39" s="8"/>
    </row>
    <row r="40" spans="7:7" x14ac:dyDescent="0.3">
      <c r="G40" s="8"/>
    </row>
    <row r="41" spans="7:7" x14ac:dyDescent="0.3">
      <c r="G41" s="8"/>
    </row>
    <row r="42" spans="7:7" x14ac:dyDescent="0.3">
      <c r="G42" s="8"/>
    </row>
    <row r="43" spans="7:7" x14ac:dyDescent="0.3">
      <c r="G43" s="8"/>
    </row>
    <row r="44" spans="7:7" x14ac:dyDescent="0.3">
      <c r="G44" s="8"/>
    </row>
    <row r="45" spans="7:7" x14ac:dyDescent="0.3">
      <c r="G45" s="8"/>
    </row>
    <row r="46" spans="7:7" x14ac:dyDescent="0.3">
      <c r="G46" s="8"/>
    </row>
    <row r="47" spans="7:7" x14ac:dyDescent="0.3">
      <c r="G47" s="8"/>
    </row>
    <row r="48" spans="7:7" x14ac:dyDescent="0.3">
      <c r="G48" s="8"/>
    </row>
    <row r="49" spans="7:7" x14ac:dyDescent="0.3">
      <c r="G49" s="8"/>
    </row>
    <row r="50" spans="7:7" x14ac:dyDescent="0.3">
      <c r="G50" s="8"/>
    </row>
    <row r="51" spans="7:7" x14ac:dyDescent="0.3">
      <c r="G51" s="8"/>
    </row>
    <row r="52" spans="7:7" x14ac:dyDescent="0.3">
      <c r="G52" s="8"/>
    </row>
    <row r="53" spans="7:7" x14ac:dyDescent="0.3">
      <c r="G53" s="8"/>
    </row>
    <row r="54" spans="7:7" x14ac:dyDescent="0.3">
      <c r="G54" s="8"/>
    </row>
    <row r="55" spans="7:7" x14ac:dyDescent="0.3">
      <c r="G55" s="8"/>
    </row>
    <row r="56" spans="7:7" x14ac:dyDescent="0.3">
      <c r="G56" s="8"/>
    </row>
    <row r="57" spans="7:7" x14ac:dyDescent="0.3">
      <c r="G57" s="8"/>
    </row>
    <row r="58" spans="7:7" x14ac:dyDescent="0.3">
      <c r="G58" s="8"/>
    </row>
    <row r="59" spans="7:7" x14ac:dyDescent="0.3">
      <c r="G59" s="8"/>
    </row>
    <row r="60" spans="7:7" x14ac:dyDescent="0.3">
      <c r="G60" s="8"/>
    </row>
    <row r="61" spans="7:7" x14ac:dyDescent="0.3">
      <c r="G61" s="8"/>
    </row>
    <row r="62" spans="7:7" x14ac:dyDescent="0.3">
      <c r="G62" s="8"/>
    </row>
    <row r="63" spans="7:7" x14ac:dyDescent="0.3">
      <c r="G63" s="8"/>
    </row>
    <row r="64" spans="7:7" x14ac:dyDescent="0.3">
      <c r="G64" s="8"/>
    </row>
    <row r="65" spans="7:7" x14ac:dyDescent="0.3">
      <c r="G65" s="8"/>
    </row>
    <row r="66" spans="7:7" x14ac:dyDescent="0.3">
      <c r="G66" s="8"/>
    </row>
    <row r="67" spans="7:7" x14ac:dyDescent="0.3">
      <c r="G67" s="8"/>
    </row>
    <row r="68" spans="7:7" x14ac:dyDescent="0.3">
      <c r="G68" s="8"/>
    </row>
    <row r="69" spans="7:7" x14ac:dyDescent="0.3">
      <c r="G69" s="8"/>
    </row>
    <row r="70" spans="7:7" x14ac:dyDescent="0.3">
      <c r="G70" s="8"/>
    </row>
    <row r="71" spans="7:7" x14ac:dyDescent="0.3">
      <c r="G71" s="8"/>
    </row>
    <row r="72" spans="7:7" x14ac:dyDescent="0.3">
      <c r="G72" s="8"/>
    </row>
    <row r="73" spans="7:7" x14ac:dyDescent="0.3">
      <c r="G73" s="8"/>
    </row>
    <row r="74" spans="7:7" x14ac:dyDescent="0.3">
      <c r="G74" s="8"/>
    </row>
    <row r="75" spans="7:7" x14ac:dyDescent="0.3">
      <c r="G75" s="8"/>
    </row>
    <row r="76" spans="7:7" x14ac:dyDescent="0.3">
      <c r="G76" s="8"/>
    </row>
    <row r="77" spans="7:7" x14ac:dyDescent="0.3">
      <c r="G77" s="8"/>
    </row>
    <row r="78" spans="7:7" x14ac:dyDescent="0.3">
      <c r="G78" s="8"/>
    </row>
    <row r="79" spans="7:7" x14ac:dyDescent="0.3">
      <c r="G79" s="8"/>
    </row>
    <row r="80" spans="7:7" x14ac:dyDescent="0.3">
      <c r="G80" s="8"/>
    </row>
    <row r="81" spans="7:7" x14ac:dyDescent="0.3">
      <c r="G81" s="8"/>
    </row>
    <row r="82" spans="7:7" x14ac:dyDescent="0.3">
      <c r="G82" s="8"/>
    </row>
    <row r="83" spans="7:7" x14ac:dyDescent="0.3">
      <c r="G83" s="8"/>
    </row>
    <row r="84" spans="7:7" x14ac:dyDescent="0.3">
      <c r="G84" s="8"/>
    </row>
    <row r="85" spans="7:7" x14ac:dyDescent="0.3">
      <c r="G85" s="8"/>
    </row>
    <row r="86" spans="7:7" x14ac:dyDescent="0.3">
      <c r="G86" s="8"/>
    </row>
    <row r="87" spans="7:7" x14ac:dyDescent="0.3">
      <c r="G87" s="8"/>
    </row>
    <row r="88" spans="7:7" x14ac:dyDescent="0.3">
      <c r="G88" s="8"/>
    </row>
    <row r="89" spans="7:7" x14ac:dyDescent="0.3">
      <c r="G89" s="8"/>
    </row>
    <row r="90" spans="7:7" x14ac:dyDescent="0.3">
      <c r="G90" s="8"/>
    </row>
    <row r="91" spans="7:7" x14ac:dyDescent="0.3">
      <c r="G91" s="8"/>
    </row>
    <row r="92" spans="7:7" x14ac:dyDescent="0.3">
      <c r="G92" s="8"/>
    </row>
    <row r="93" spans="7:7" x14ac:dyDescent="0.3">
      <c r="G93" s="8"/>
    </row>
    <row r="94" spans="7:7" x14ac:dyDescent="0.3">
      <c r="G94" s="8"/>
    </row>
    <row r="95" spans="7:7" x14ac:dyDescent="0.3">
      <c r="G95" s="8"/>
    </row>
    <row r="96" spans="7:7" x14ac:dyDescent="0.3">
      <c r="G96" s="8"/>
    </row>
    <row r="97" spans="7:7" x14ac:dyDescent="0.3">
      <c r="G97" s="8"/>
    </row>
    <row r="98" spans="7:7" x14ac:dyDescent="0.3">
      <c r="G98" s="8"/>
    </row>
    <row r="99" spans="7:7" x14ac:dyDescent="0.3">
      <c r="G99" s="8"/>
    </row>
    <row r="100" spans="7:7" x14ac:dyDescent="0.3">
      <c r="G100" s="8"/>
    </row>
    <row r="101" spans="7:7" x14ac:dyDescent="0.3">
      <c r="G101" s="8"/>
    </row>
    <row r="102" spans="7:7" x14ac:dyDescent="0.3">
      <c r="G102" s="8"/>
    </row>
    <row r="103" spans="7:7" x14ac:dyDescent="0.3">
      <c r="G103" s="8"/>
    </row>
    <row r="104" spans="7:7" x14ac:dyDescent="0.3">
      <c r="G104" s="8"/>
    </row>
    <row r="105" spans="7:7" x14ac:dyDescent="0.3">
      <c r="G105" s="8"/>
    </row>
    <row r="106" spans="7:7" x14ac:dyDescent="0.3">
      <c r="G106" s="8"/>
    </row>
    <row r="107" spans="7:7" x14ac:dyDescent="0.3">
      <c r="G107" s="8"/>
    </row>
    <row r="108" spans="7:7" x14ac:dyDescent="0.3">
      <c r="G108" s="8"/>
    </row>
    <row r="109" spans="7:7" x14ac:dyDescent="0.3">
      <c r="G109" s="8"/>
    </row>
    <row r="110" spans="7:7" x14ac:dyDescent="0.3">
      <c r="G110" s="8"/>
    </row>
    <row r="111" spans="7:7" x14ac:dyDescent="0.3">
      <c r="G111" s="8"/>
    </row>
    <row r="112" spans="7:7" x14ac:dyDescent="0.3">
      <c r="G112" s="8"/>
    </row>
    <row r="113" spans="7:7" x14ac:dyDescent="0.3">
      <c r="G113" s="8"/>
    </row>
    <row r="114" spans="7:7" x14ac:dyDescent="0.3">
      <c r="G114" s="8"/>
    </row>
    <row r="115" spans="7:7" x14ac:dyDescent="0.3">
      <c r="G115" s="8"/>
    </row>
    <row r="116" spans="7:7" x14ac:dyDescent="0.3">
      <c r="G116" s="8"/>
    </row>
    <row r="117" spans="7:7" x14ac:dyDescent="0.3">
      <c r="G117" s="8"/>
    </row>
    <row r="118" spans="7:7" x14ac:dyDescent="0.3">
      <c r="G118" s="8"/>
    </row>
    <row r="119" spans="7:7" x14ac:dyDescent="0.3">
      <c r="G119" s="8"/>
    </row>
    <row r="120" spans="7:7" x14ac:dyDescent="0.3">
      <c r="G120" s="8"/>
    </row>
    <row r="121" spans="7:7" x14ac:dyDescent="0.3">
      <c r="G121" s="8"/>
    </row>
    <row r="122" spans="7:7" x14ac:dyDescent="0.3">
      <c r="G122" s="8"/>
    </row>
    <row r="123" spans="7:7" x14ac:dyDescent="0.3">
      <c r="G123" s="8"/>
    </row>
    <row r="124" spans="7:7" x14ac:dyDescent="0.3">
      <c r="G124" s="8"/>
    </row>
    <row r="125" spans="7:7" x14ac:dyDescent="0.3">
      <c r="G125" s="8"/>
    </row>
    <row r="126" spans="7:7" x14ac:dyDescent="0.3">
      <c r="G126" s="8"/>
    </row>
    <row r="127" spans="7:7" x14ac:dyDescent="0.3">
      <c r="G127" s="8"/>
    </row>
    <row r="128" spans="7:7" x14ac:dyDescent="0.3">
      <c r="G128" s="8"/>
    </row>
    <row r="129" spans="7:7" x14ac:dyDescent="0.3">
      <c r="G129" s="8"/>
    </row>
    <row r="130" spans="7:7" x14ac:dyDescent="0.3">
      <c r="G130" s="8"/>
    </row>
    <row r="131" spans="7:7" x14ac:dyDescent="0.3">
      <c r="G131" s="8"/>
    </row>
    <row r="132" spans="7:7" x14ac:dyDescent="0.3">
      <c r="G132" s="8"/>
    </row>
    <row r="133" spans="7:7" x14ac:dyDescent="0.3">
      <c r="G133" s="8"/>
    </row>
    <row r="134" spans="7:7" x14ac:dyDescent="0.3">
      <c r="G134" s="8"/>
    </row>
    <row r="135" spans="7:7" x14ac:dyDescent="0.3">
      <c r="G135" s="8"/>
    </row>
    <row r="136" spans="7:7" x14ac:dyDescent="0.3">
      <c r="G136" s="8"/>
    </row>
    <row r="137" spans="7:7" x14ac:dyDescent="0.3">
      <c r="G137" s="8"/>
    </row>
    <row r="138" spans="7:7" x14ac:dyDescent="0.3">
      <c r="G138" s="8"/>
    </row>
    <row r="139" spans="7:7" x14ac:dyDescent="0.3">
      <c r="G139" s="8"/>
    </row>
    <row r="140" spans="7:7" x14ac:dyDescent="0.3">
      <c r="G140" s="8"/>
    </row>
    <row r="141" spans="7:7" x14ac:dyDescent="0.3">
      <c r="G141" s="8"/>
    </row>
    <row r="142" spans="7:7" x14ac:dyDescent="0.3">
      <c r="G142" s="8"/>
    </row>
    <row r="143" spans="7:7" x14ac:dyDescent="0.3">
      <c r="G143" s="8"/>
    </row>
    <row r="144" spans="7:7" x14ac:dyDescent="0.3">
      <c r="G144" s="8"/>
    </row>
    <row r="145" spans="7:7" x14ac:dyDescent="0.3">
      <c r="G145" s="8"/>
    </row>
    <row r="146" spans="7:7" x14ac:dyDescent="0.3">
      <c r="G146" s="8"/>
    </row>
    <row r="147" spans="7:7" x14ac:dyDescent="0.3">
      <c r="G147" s="8"/>
    </row>
    <row r="148" spans="7:7" x14ac:dyDescent="0.3">
      <c r="G148" s="8"/>
    </row>
    <row r="149" spans="7:7" x14ac:dyDescent="0.3">
      <c r="G149" s="8"/>
    </row>
    <row r="150" spans="7:7" x14ac:dyDescent="0.3">
      <c r="G150" s="8"/>
    </row>
    <row r="151" spans="7:7" x14ac:dyDescent="0.3">
      <c r="G151" s="8"/>
    </row>
    <row r="152" spans="7:7" x14ac:dyDescent="0.3">
      <c r="G152" s="8"/>
    </row>
    <row r="153" spans="7:7" x14ac:dyDescent="0.3">
      <c r="G153" s="8"/>
    </row>
    <row r="154" spans="7:7" x14ac:dyDescent="0.3">
      <c r="G154" s="8"/>
    </row>
    <row r="155" spans="7:7" x14ac:dyDescent="0.3">
      <c r="G155" s="8"/>
    </row>
    <row r="156" spans="7:7" x14ac:dyDescent="0.3">
      <c r="G156" s="8"/>
    </row>
    <row r="157" spans="7:7" x14ac:dyDescent="0.3">
      <c r="G157" s="8"/>
    </row>
    <row r="158" spans="7:7" x14ac:dyDescent="0.3">
      <c r="G158" s="8"/>
    </row>
    <row r="159" spans="7:7" x14ac:dyDescent="0.3">
      <c r="G159" s="8"/>
    </row>
    <row r="160" spans="7:7" x14ac:dyDescent="0.3">
      <c r="G160" s="8"/>
    </row>
    <row r="161" spans="7:7" x14ac:dyDescent="0.3">
      <c r="G161" s="8"/>
    </row>
    <row r="162" spans="7:7" x14ac:dyDescent="0.3">
      <c r="G162" s="8"/>
    </row>
    <row r="163" spans="7:7" x14ac:dyDescent="0.3">
      <c r="G163" s="8"/>
    </row>
    <row r="164" spans="7:7" x14ac:dyDescent="0.3">
      <c r="G164" s="8"/>
    </row>
    <row r="165" spans="7:7" x14ac:dyDescent="0.3">
      <c r="G165" s="8"/>
    </row>
    <row r="166" spans="7:7" x14ac:dyDescent="0.3">
      <c r="G166" s="8"/>
    </row>
    <row r="167" spans="7:7" x14ac:dyDescent="0.3">
      <c r="G167" s="8"/>
    </row>
    <row r="168" spans="7:7" x14ac:dyDescent="0.3">
      <c r="G168" s="8"/>
    </row>
    <row r="169" spans="7:7" x14ac:dyDescent="0.3">
      <c r="G169" s="8"/>
    </row>
    <row r="170" spans="7:7" x14ac:dyDescent="0.3">
      <c r="G170" s="8"/>
    </row>
    <row r="171" spans="7:7" x14ac:dyDescent="0.3">
      <c r="G171" s="8"/>
    </row>
    <row r="172" spans="7:7" x14ac:dyDescent="0.3">
      <c r="G172" s="8"/>
    </row>
    <row r="173" spans="7:7" x14ac:dyDescent="0.3">
      <c r="G173" s="8"/>
    </row>
    <row r="174" spans="7:7" x14ac:dyDescent="0.3">
      <c r="G174" s="8"/>
    </row>
    <row r="175" spans="7:7" x14ac:dyDescent="0.3">
      <c r="G175" s="8"/>
    </row>
    <row r="176" spans="7:7" x14ac:dyDescent="0.3">
      <c r="G176" s="8"/>
    </row>
    <row r="177" spans="7:7" x14ac:dyDescent="0.3">
      <c r="G177" s="8"/>
    </row>
    <row r="178" spans="7:7" x14ac:dyDescent="0.3">
      <c r="G178" s="8"/>
    </row>
    <row r="179" spans="7:7" x14ac:dyDescent="0.3">
      <c r="G179" s="8"/>
    </row>
    <row r="180" spans="7:7" x14ac:dyDescent="0.3">
      <c r="G180" s="8"/>
    </row>
    <row r="181" spans="7:7" x14ac:dyDescent="0.3">
      <c r="G181" s="8"/>
    </row>
    <row r="182" spans="7:7" x14ac:dyDescent="0.3">
      <c r="G182" s="8"/>
    </row>
    <row r="183" spans="7:7" x14ac:dyDescent="0.3">
      <c r="G183" s="8"/>
    </row>
    <row r="184" spans="7:7" x14ac:dyDescent="0.3">
      <c r="G184" s="8"/>
    </row>
    <row r="185" spans="7:7" x14ac:dyDescent="0.3">
      <c r="G185" s="8"/>
    </row>
    <row r="186" spans="7:7" x14ac:dyDescent="0.3">
      <c r="G186" s="8"/>
    </row>
    <row r="187" spans="7:7" x14ac:dyDescent="0.3">
      <c r="G187" s="8"/>
    </row>
    <row r="188" spans="7:7" x14ac:dyDescent="0.3">
      <c r="G188" s="8"/>
    </row>
    <row r="189" spans="7:7" x14ac:dyDescent="0.3">
      <c r="G189" s="8"/>
    </row>
    <row r="190" spans="7:7" x14ac:dyDescent="0.3">
      <c r="G190" s="8"/>
    </row>
    <row r="191" spans="7:7" x14ac:dyDescent="0.3">
      <c r="G191" s="8"/>
    </row>
    <row r="192" spans="7:7" x14ac:dyDescent="0.3">
      <c r="G192" s="8"/>
    </row>
    <row r="193" spans="7:7" x14ac:dyDescent="0.3">
      <c r="G193" s="8"/>
    </row>
    <row r="194" spans="7:7" x14ac:dyDescent="0.3">
      <c r="G194" s="8"/>
    </row>
    <row r="195" spans="7:7" x14ac:dyDescent="0.3">
      <c r="G195" s="8"/>
    </row>
    <row r="196" spans="7:7" x14ac:dyDescent="0.3">
      <c r="G196" s="8"/>
    </row>
    <row r="197" spans="7:7" x14ac:dyDescent="0.3">
      <c r="G197" s="8"/>
    </row>
    <row r="198" spans="7:7" x14ac:dyDescent="0.3">
      <c r="G198" s="8"/>
    </row>
    <row r="199" spans="7:7" x14ac:dyDescent="0.3">
      <c r="G199" s="8"/>
    </row>
    <row r="200" spans="7:7" x14ac:dyDescent="0.3">
      <c r="G200" s="8"/>
    </row>
    <row r="201" spans="7:7" x14ac:dyDescent="0.3">
      <c r="G201" s="8"/>
    </row>
    <row r="202" spans="7:7" x14ac:dyDescent="0.3">
      <c r="G202" s="8"/>
    </row>
    <row r="203" spans="7:7" x14ac:dyDescent="0.3">
      <c r="G203" s="8"/>
    </row>
    <row r="204" spans="7:7" x14ac:dyDescent="0.3">
      <c r="G204" s="8"/>
    </row>
    <row r="205" spans="7:7" x14ac:dyDescent="0.3">
      <c r="G205" s="8"/>
    </row>
    <row r="206" spans="7:7" x14ac:dyDescent="0.3">
      <c r="G206" s="8"/>
    </row>
    <row r="207" spans="7:7" x14ac:dyDescent="0.3">
      <c r="G207" s="8"/>
    </row>
    <row r="208" spans="7:7" x14ac:dyDescent="0.3">
      <c r="G208" s="8"/>
    </row>
    <row r="209" spans="7:7" x14ac:dyDescent="0.3">
      <c r="G209" s="8"/>
    </row>
    <row r="210" spans="7:7" x14ac:dyDescent="0.3">
      <c r="G210" s="8"/>
    </row>
  </sheetData>
  <mergeCells count="33">
    <mergeCell ref="B3:B5"/>
    <mergeCell ref="G3:J3"/>
    <mergeCell ref="K3:N3"/>
    <mergeCell ref="O3:R3"/>
    <mergeCell ref="S3:V3"/>
    <mergeCell ref="C3:F3"/>
    <mergeCell ref="C4:D4"/>
    <mergeCell ref="E4:E5"/>
    <mergeCell ref="F4:F5"/>
    <mergeCell ref="AE3:AH3"/>
    <mergeCell ref="G4:H4"/>
    <mergeCell ref="I4:I5"/>
    <mergeCell ref="J4:J5"/>
    <mergeCell ref="K4:L4"/>
    <mergeCell ref="M4:M5"/>
    <mergeCell ref="N4:N5"/>
    <mergeCell ref="O4:P4"/>
    <mergeCell ref="Q4:Q5"/>
    <mergeCell ref="R4:R5"/>
    <mergeCell ref="W3:Z3"/>
    <mergeCell ref="AA3:AD3"/>
    <mergeCell ref="AH4:AH5"/>
    <mergeCell ref="S4:T4"/>
    <mergeCell ref="U4:U5"/>
    <mergeCell ref="V4:V5"/>
    <mergeCell ref="AD4:AD5"/>
    <mergeCell ref="AE4:AF4"/>
    <mergeCell ref="AG4:AG5"/>
    <mergeCell ref="W4:X4"/>
    <mergeCell ref="Y4:Y5"/>
    <mergeCell ref="Z4:Z5"/>
    <mergeCell ref="AA4:AB4"/>
    <mergeCell ref="AC4:AC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Table of contents</vt:lpstr>
      <vt:lpstr>Table_1</vt:lpstr>
      <vt:lpstr>Table_1.1</vt:lpstr>
      <vt:lpstr>Table_2</vt:lpstr>
      <vt:lpstr>Table_2.1</vt:lpstr>
      <vt:lpstr>Table_3</vt:lpstr>
      <vt:lpstr>Table_3.1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Dominika</dc:creator>
  <cp:keywords/>
  <dc:description/>
  <cp:lastModifiedBy>Tučková Markéta</cp:lastModifiedBy>
  <cp:revision/>
  <dcterms:created xsi:type="dcterms:W3CDTF">2015-06-05T18:19:34Z</dcterms:created>
  <dcterms:modified xsi:type="dcterms:W3CDTF">2022-07-13T12:26:02Z</dcterms:modified>
  <cp:category/>
  <cp:contentStatus/>
</cp:coreProperties>
</file>