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marketa.tuckova\Downloads\"/>
    </mc:Choice>
  </mc:AlternateContent>
  <xr:revisionPtr revIDLastSave="0" documentId="13_ncr:1_{44D6439F-0DD3-4037-B2F9-3EC905556D6A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Table of contents" sheetId="1" r:id="rId1"/>
    <sheet name="Table_1" sheetId="2" r:id="rId2"/>
    <sheet name="Table_1.1" sheetId="7" r:id="rId3"/>
    <sheet name="Table_2" sheetId="3" r:id="rId4"/>
    <sheet name="Table_2.1" sheetId="8" r:id="rId5"/>
    <sheet name="Tabulka_3" sheetId="4" r:id="rId6"/>
    <sheet name="Tabulka_3.1" sheetId="9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" i="9" l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6" i="9"/>
  <c r="C7" i="9"/>
  <c r="D7" i="9"/>
  <c r="E7" i="9"/>
  <c r="C8" i="9"/>
  <c r="D8" i="9"/>
  <c r="E8" i="9"/>
  <c r="C9" i="9"/>
  <c r="D9" i="9"/>
  <c r="E9" i="9"/>
  <c r="C10" i="9"/>
  <c r="D10" i="9"/>
  <c r="E10" i="9"/>
  <c r="C11" i="9"/>
  <c r="D11" i="9"/>
  <c r="E11" i="9"/>
  <c r="C12" i="9"/>
  <c r="D12" i="9"/>
  <c r="E12" i="9"/>
  <c r="C13" i="9"/>
  <c r="D13" i="9"/>
  <c r="E13" i="9"/>
  <c r="C14" i="9"/>
  <c r="D14" i="9"/>
  <c r="E14" i="9"/>
  <c r="C15" i="9"/>
  <c r="D15" i="9"/>
  <c r="E15" i="9"/>
  <c r="C16" i="9"/>
  <c r="D16" i="9"/>
  <c r="E16" i="9"/>
  <c r="C17" i="9"/>
  <c r="D17" i="9"/>
  <c r="E17" i="9"/>
  <c r="C18" i="9"/>
  <c r="D18" i="9"/>
  <c r="E18" i="9"/>
  <c r="C19" i="9"/>
  <c r="D19" i="9"/>
  <c r="E19" i="9"/>
  <c r="C20" i="9"/>
  <c r="D20" i="9"/>
  <c r="E20" i="9"/>
  <c r="D6" i="9"/>
  <c r="E6" i="9"/>
  <c r="C6" i="9"/>
  <c r="C1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6" i="4"/>
  <c r="C7" i="4"/>
  <c r="D7" i="4"/>
  <c r="E7" i="4"/>
  <c r="C8" i="4"/>
  <c r="D8" i="4"/>
  <c r="E8" i="4"/>
  <c r="C9" i="4"/>
  <c r="D9" i="4"/>
  <c r="E9" i="4"/>
  <c r="C10" i="4"/>
  <c r="D10" i="4"/>
  <c r="E10" i="4"/>
  <c r="C11" i="4"/>
  <c r="D11" i="4"/>
  <c r="E11" i="4"/>
  <c r="C12" i="4"/>
  <c r="D12" i="4"/>
  <c r="E12" i="4"/>
  <c r="C13" i="4"/>
  <c r="D13" i="4"/>
  <c r="E13" i="4"/>
  <c r="C14" i="4"/>
  <c r="D14" i="4"/>
  <c r="E14" i="4"/>
  <c r="C15" i="4"/>
  <c r="D15" i="4"/>
  <c r="E15" i="4"/>
  <c r="D16" i="4"/>
  <c r="E16" i="4"/>
  <c r="C17" i="4"/>
  <c r="D17" i="4"/>
  <c r="E17" i="4"/>
  <c r="C18" i="4"/>
  <c r="D18" i="4"/>
  <c r="E18" i="4"/>
  <c r="C19" i="4"/>
  <c r="D19" i="4"/>
  <c r="E19" i="4"/>
  <c r="C20" i="4"/>
  <c r="D20" i="4"/>
  <c r="E20" i="4"/>
  <c r="D6" i="4"/>
  <c r="E6" i="4"/>
  <c r="C6" i="4"/>
  <c r="F7" i="8"/>
  <c r="F8" i="8"/>
  <c r="F6" i="8"/>
  <c r="C7" i="8"/>
  <c r="D7" i="8"/>
  <c r="E7" i="8"/>
  <c r="C8" i="8"/>
  <c r="D8" i="8"/>
  <c r="E8" i="8"/>
  <c r="D6" i="8"/>
  <c r="E6" i="8"/>
  <c r="C6" i="8"/>
  <c r="F7" i="3"/>
  <c r="F8" i="3"/>
  <c r="F6" i="3"/>
  <c r="C7" i="3"/>
  <c r="D7" i="3"/>
  <c r="E7" i="3"/>
  <c r="C8" i="3"/>
  <c r="D8" i="3"/>
  <c r="E8" i="3"/>
  <c r="D6" i="3"/>
  <c r="E6" i="3"/>
  <c r="C6" i="3"/>
  <c r="E6" i="7"/>
  <c r="F6" i="7"/>
  <c r="D6" i="7"/>
  <c r="D7" i="2"/>
  <c r="E7" i="2"/>
  <c r="D8" i="2"/>
  <c r="E8" i="2"/>
  <c r="D10" i="2"/>
  <c r="E10" i="2"/>
  <c r="D12" i="2"/>
  <c r="E12" i="2"/>
  <c r="D11" i="2"/>
  <c r="E11" i="2"/>
  <c r="D13" i="2"/>
  <c r="E13" i="2"/>
  <c r="D14" i="2"/>
  <c r="E14" i="2"/>
  <c r="D39" i="2"/>
  <c r="E39" i="2"/>
  <c r="D17" i="2"/>
  <c r="E17" i="2"/>
  <c r="D18" i="2"/>
  <c r="E18" i="2"/>
  <c r="D19" i="2"/>
  <c r="E19" i="2"/>
  <c r="D20" i="2"/>
  <c r="E20" i="2"/>
  <c r="D21" i="2"/>
  <c r="E21" i="2"/>
  <c r="D22" i="2"/>
  <c r="E22" i="2"/>
  <c r="D15" i="2"/>
  <c r="E15" i="2"/>
  <c r="D27" i="2"/>
  <c r="E27" i="2"/>
  <c r="D26" i="2"/>
  <c r="E26" i="2"/>
  <c r="D29" i="2"/>
  <c r="E29" i="2"/>
  <c r="D28" i="2"/>
  <c r="E28" i="2"/>
  <c r="D30" i="2"/>
  <c r="E30" i="2"/>
  <c r="D31" i="2"/>
  <c r="D16" i="2"/>
  <c r="E16" i="2"/>
  <c r="D33" i="2"/>
  <c r="D34" i="2"/>
  <c r="E34" i="2"/>
  <c r="D32" i="2"/>
  <c r="E32" i="2"/>
  <c r="E35" i="2"/>
  <c r="D25" i="2"/>
  <c r="E25" i="2"/>
  <c r="D36" i="2"/>
  <c r="E36" i="2"/>
  <c r="D37" i="2"/>
  <c r="E37" i="2"/>
  <c r="D38" i="2"/>
  <c r="E38" i="2"/>
  <c r="D23" i="2"/>
  <c r="E23" i="2"/>
  <c r="D40" i="2"/>
  <c r="E40" i="2"/>
  <c r="D41" i="2"/>
  <c r="E41" i="2"/>
  <c r="D42" i="2"/>
  <c r="E42" i="2"/>
  <c r="D43" i="2"/>
  <c r="E43" i="2"/>
  <c r="D44" i="2"/>
  <c r="E44" i="2"/>
  <c r="D9" i="2"/>
  <c r="E9" i="2"/>
  <c r="D45" i="2"/>
  <c r="E45" i="2"/>
  <c r="D46" i="2"/>
  <c r="E46" i="2"/>
  <c r="D24" i="2"/>
  <c r="E24" i="2"/>
  <c r="D48" i="2"/>
  <c r="E48" i="2"/>
  <c r="D49" i="2"/>
  <c r="E49" i="2"/>
  <c r="D55" i="2"/>
  <c r="E55" i="2"/>
  <c r="D47" i="2"/>
  <c r="E47" i="2"/>
  <c r="D52" i="2"/>
  <c r="E52" i="2"/>
  <c r="D50" i="2"/>
  <c r="E50" i="2"/>
  <c r="D51" i="2"/>
  <c r="E51" i="2"/>
  <c r="D53" i="2"/>
  <c r="E53" i="2"/>
  <c r="D54" i="2"/>
  <c r="E54" i="2"/>
  <c r="E6" i="2"/>
  <c r="D6" i="2"/>
  <c r="AG7" i="9"/>
  <c r="AG8" i="9"/>
  <c r="AG9" i="9"/>
  <c r="AG13" i="9"/>
  <c r="AG15" i="9"/>
  <c r="AG16" i="9"/>
  <c r="AG17" i="9"/>
  <c r="AG18" i="9"/>
  <c r="AG19" i="9"/>
  <c r="AG6" i="9"/>
  <c r="AF20" i="9"/>
  <c r="AE20" i="9"/>
  <c r="AC7" i="9"/>
  <c r="AC8" i="9"/>
  <c r="AC9" i="9"/>
  <c r="AC11" i="9"/>
  <c r="AC12" i="9"/>
  <c r="AC13" i="9"/>
  <c r="AC14" i="9"/>
  <c r="AC15" i="9"/>
  <c r="AC16" i="9"/>
  <c r="AC17" i="9"/>
  <c r="AC18" i="9"/>
  <c r="AC19" i="9"/>
  <c r="AC6" i="9"/>
  <c r="AB20" i="9"/>
  <c r="AA20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6" i="9"/>
  <c r="X20" i="9"/>
  <c r="W20" i="9"/>
  <c r="U7" i="9"/>
  <c r="U8" i="9"/>
  <c r="U9" i="9"/>
  <c r="U11" i="9"/>
  <c r="U12" i="9"/>
  <c r="U13" i="9"/>
  <c r="U15" i="9"/>
  <c r="U16" i="9"/>
  <c r="U17" i="9"/>
  <c r="U18" i="9"/>
  <c r="U19" i="9"/>
  <c r="U6" i="9"/>
  <c r="T20" i="9"/>
  <c r="S20" i="9"/>
  <c r="Q7" i="9"/>
  <c r="Q8" i="9"/>
  <c r="Q10" i="9"/>
  <c r="Q11" i="9"/>
  <c r="Q12" i="9"/>
  <c r="Q13" i="9"/>
  <c r="Q14" i="9"/>
  <c r="Q15" i="9"/>
  <c r="Q16" i="9"/>
  <c r="Q17" i="9"/>
  <c r="Q18" i="9"/>
  <c r="Q19" i="9"/>
  <c r="Q6" i="9"/>
  <c r="P20" i="9"/>
  <c r="O20" i="9"/>
  <c r="M7" i="9"/>
  <c r="M8" i="9"/>
  <c r="M9" i="9"/>
  <c r="M11" i="9"/>
  <c r="M12" i="9"/>
  <c r="M13" i="9"/>
  <c r="M14" i="9"/>
  <c r="M15" i="9"/>
  <c r="M16" i="9"/>
  <c r="M17" i="9"/>
  <c r="M18" i="9"/>
  <c r="M19" i="9"/>
  <c r="M6" i="9"/>
  <c r="L20" i="9"/>
  <c r="K20" i="9"/>
  <c r="I7" i="9"/>
  <c r="I8" i="9"/>
  <c r="I11" i="9"/>
  <c r="I12" i="9"/>
  <c r="I13" i="9"/>
  <c r="I14" i="9"/>
  <c r="I15" i="9"/>
  <c r="I16" i="9"/>
  <c r="I17" i="9"/>
  <c r="I18" i="9"/>
  <c r="I19" i="9"/>
  <c r="I6" i="9"/>
  <c r="H20" i="9"/>
  <c r="G20" i="9"/>
  <c r="N7" i="4"/>
  <c r="N8" i="4"/>
  <c r="N9" i="4"/>
  <c r="N11" i="4"/>
  <c r="N12" i="4"/>
  <c r="N13" i="4"/>
  <c r="N14" i="4"/>
  <c r="N15" i="4"/>
  <c r="N16" i="4"/>
  <c r="N17" i="4"/>
  <c r="N18" i="4"/>
  <c r="N19" i="4"/>
  <c r="N20" i="4"/>
  <c r="N6" i="4"/>
  <c r="AG7" i="4"/>
  <c r="AG8" i="4"/>
  <c r="AG9" i="4"/>
  <c r="AG13" i="4"/>
  <c r="AG15" i="4"/>
  <c r="AG16" i="4"/>
  <c r="AG17" i="4"/>
  <c r="AG18" i="4"/>
  <c r="AG19" i="4"/>
  <c r="AF20" i="4"/>
  <c r="AC7" i="4"/>
  <c r="AC8" i="4"/>
  <c r="AC9" i="4"/>
  <c r="AC11" i="4"/>
  <c r="AC12" i="4"/>
  <c r="AC13" i="4"/>
  <c r="AC14" i="4"/>
  <c r="AC15" i="4"/>
  <c r="AC16" i="4"/>
  <c r="AC17" i="4"/>
  <c r="AC18" i="4"/>
  <c r="AC19" i="4"/>
  <c r="AB20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U7" i="4"/>
  <c r="U8" i="4"/>
  <c r="U9" i="4"/>
  <c r="U11" i="4"/>
  <c r="U12" i="4"/>
  <c r="U13" i="4"/>
  <c r="U15" i="4"/>
  <c r="U16" i="4"/>
  <c r="U17" i="4"/>
  <c r="U18" i="4"/>
  <c r="U19" i="4"/>
  <c r="Q7" i="4"/>
  <c r="Q8" i="4"/>
  <c r="Q10" i="4"/>
  <c r="Q11" i="4"/>
  <c r="Q12" i="4"/>
  <c r="Q13" i="4"/>
  <c r="Q14" i="4"/>
  <c r="Q15" i="4"/>
  <c r="Q16" i="4"/>
  <c r="Q17" i="4"/>
  <c r="Q18" i="4"/>
  <c r="Q19" i="4"/>
  <c r="AG6" i="4"/>
  <c r="AE20" i="4"/>
  <c r="AA20" i="4"/>
  <c r="AC6" i="4"/>
  <c r="Y6" i="4"/>
  <c r="X20" i="4"/>
  <c r="Y20" i="4" s="1"/>
  <c r="Z11" i="4" s="1"/>
  <c r="T20" i="4"/>
  <c r="U20" i="4" s="1"/>
  <c r="V15" i="4" s="1"/>
  <c r="U6" i="4"/>
  <c r="Q6" i="4"/>
  <c r="P20" i="4"/>
  <c r="Q20" i="4" s="1"/>
  <c r="L20" i="4"/>
  <c r="M20" i="9" l="1"/>
  <c r="N7" i="9" s="1"/>
  <c r="R7" i="4"/>
  <c r="Z18" i="4"/>
  <c r="Z10" i="4"/>
  <c r="AC20" i="9"/>
  <c r="AD8" i="9" s="1"/>
  <c r="AD7" i="9"/>
  <c r="AD11" i="9"/>
  <c r="AD15" i="9"/>
  <c r="Y20" i="9"/>
  <c r="U20" i="9"/>
  <c r="V11" i="9" s="1"/>
  <c r="N11" i="9"/>
  <c r="N9" i="9"/>
  <c r="N15" i="9"/>
  <c r="N13" i="9"/>
  <c r="AG20" i="9"/>
  <c r="Q20" i="9"/>
  <c r="I20" i="9"/>
  <c r="AG20" i="4"/>
  <c r="AH7" i="4" s="1"/>
  <c r="AC20" i="4"/>
  <c r="AD9" i="4" s="1"/>
  <c r="Z17" i="4"/>
  <c r="Z16" i="4"/>
  <c r="Z15" i="4"/>
  <c r="Z14" i="4"/>
  <c r="Z13" i="4"/>
  <c r="Z6" i="4"/>
  <c r="Z20" i="4"/>
  <c r="Z12" i="4"/>
  <c r="Z9" i="4"/>
  <c r="Z8" i="4"/>
  <c r="Z7" i="4"/>
  <c r="Z19" i="4"/>
  <c r="V13" i="4"/>
  <c r="V12" i="4"/>
  <c r="V20" i="4"/>
  <c r="V8" i="4"/>
  <c r="V7" i="4"/>
  <c r="V11" i="4"/>
  <c r="V19" i="4"/>
  <c r="V9" i="4"/>
  <c r="V18" i="4"/>
  <c r="V17" i="4"/>
  <c r="V16" i="4"/>
  <c r="V6" i="4"/>
  <c r="R14" i="4"/>
  <c r="R20" i="4"/>
  <c r="R19" i="4"/>
  <c r="R10" i="4"/>
  <c r="R15" i="4"/>
  <c r="R6" i="4"/>
  <c r="R13" i="4"/>
  <c r="R12" i="4"/>
  <c r="R11" i="4"/>
  <c r="R18" i="4"/>
  <c r="R17" i="4"/>
  <c r="R8" i="4"/>
  <c r="R16" i="4"/>
  <c r="AG7" i="8"/>
  <c r="AG6" i="8"/>
  <c r="AF8" i="8"/>
  <c r="AE8" i="8"/>
  <c r="AG8" i="8" s="1"/>
  <c r="AH8" i="8" s="1"/>
  <c r="AC7" i="8"/>
  <c r="AC6" i="8"/>
  <c r="AB8" i="8"/>
  <c r="AC8" i="8" s="1"/>
  <c r="AA8" i="8"/>
  <c r="Y7" i="8"/>
  <c r="Y6" i="8"/>
  <c r="X8" i="8"/>
  <c r="W8" i="8"/>
  <c r="Y8" i="8" s="1"/>
  <c r="Z8" i="8" s="1"/>
  <c r="U7" i="8"/>
  <c r="U8" i="8"/>
  <c r="V8" i="8" s="1"/>
  <c r="U6" i="8"/>
  <c r="T8" i="8"/>
  <c r="S8" i="8"/>
  <c r="Q7" i="8"/>
  <c r="Q6" i="8"/>
  <c r="P8" i="8"/>
  <c r="O8" i="8"/>
  <c r="M7" i="8"/>
  <c r="N7" i="8" s="1"/>
  <c r="M6" i="8"/>
  <c r="L8" i="8"/>
  <c r="K8" i="8"/>
  <c r="M8" i="8" s="1"/>
  <c r="N8" i="8" s="1"/>
  <c r="I7" i="8"/>
  <c r="I6" i="8"/>
  <c r="H8" i="8"/>
  <c r="G8" i="8"/>
  <c r="AG7" i="3"/>
  <c r="AG8" i="3"/>
  <c r="AH8" i="3" s="1"/>
  <c r="AG6" i="3"/>
  <c r="AH6" i="3" s="1"/>
  <c r="AC7" i="3"/>
  <c r="AC8" i="3"/>
  <c r="AD8" i="3" s="1"/>
  <c r="AC6" i="3"/>
  <c r="Y7" i="3"/>
  <c r="Z7" i="3" s="1"/>
  <c r="Y8" i="3"/>
  <c r="Z8" i="3" s="1"/>
  <c r="Y6" i="3"/>
  <c r="U7" i="3"/>
  <c r="U8" i="3"/>
  <c r="V8" i="3" s="1"/>
  <c r="U6" i="3"/>
  <c r="Q7" i="3"/>
  <c r="Q8" i="3"/>
  <c r="R8" i="3" s="1"/>
  <c r="Q6" i="3"/>
  <c r="M7" i="3"/>
  <c r="M8" i="3"/>
  <c r="N7" i="3" s="1"/>
  <c r="M6" i="3"/>
  <c r="V16" i="9" l="1"/>
  <c r="N20" i="9"/>
  <c r="AD18" i="9"/>
  <c r="AD20" i="9"/>
  <c r="N8" i="9"/>
  <c r="V9" i="9"/>
  <c r="V19" i="9"/>
  <c r="V13" i="9"/>
  <c r="V18" i="9"/>
  <c r="N16" i="9"/>
  <c r="V15" i="9"/>
  <c r="N18" i="9"/>
  <c r="AD6" i="9"/>
  <c r="AD14" i="9"/>
  <c r="N6" i="9"/>
  <c r="V6" i="9"/>
  <c r="AD16" i="9"/>
  <c r="N17" i="9"/>
  <c r="AD13" i="9"/>
  <c r="N12" i="9"/>
  <c r="V12" i="9"/>
  <c r="V17" i="9"/>
  <c r="N19" i="9"/>
  <c r="N14" i="9"/>
  <c r="V7" i="9"/>
  <c r="AD9" i="9"/>
  <c r="AD12" i="9"/>
  <c r="V8" i="9"/>
  <c r="AD17" i="9"/>
  <c r="V20" i="9"/>
  <c r="AD19" i="9"/>
  <c r="AH15" i="4"/>
  <c r="AH8" i="4"/>
  <c r="AH13" i="4"/>
  <c r="AH20" i="4"/>
  <c r="AD15" i="4"/>
  <c r="AD17" i="4"/>
  <c r="AD16" i="4"/>
  <c r="AH16" i="4"/>
  <c r="AD18" i="4"/>
  <c r="AD7" i="4"/>
  <c r="AH9" i="4"/>
  <c r="AD13" i="4"/>
  <c r="AD11" i="4"/>
  <c r="AD8" i="4"/>
  <c r="AH17" i="4"/>
  <c r="AD19" i="4"/>
  <c r="AD6" i="4"/>
  <c r="AH18" i="4"/>
  <c r="AD14" i="4"/>
  <c r="AD12" i="4"/>
  <c r="AD20" i="4"/>
  <c r="AH19" i="4"/>
  <c r="I8" i="8"/>
  <c r="J8" i="8" s="1"/>
  <c r="Q8" i="8"/>
  <c r="R8" i="8" s="1"/>
  <c r="V7" i="8"/>
  <c r="R6" i="8"/>
  <c r="AH6" i="8"/>
  <c r="AH7" i="8"/>
  <c r="Z7" i="8"/>
  <c r="J7" i="8"/>
  <c r="Z6" i="8"/>
  <c r="N6" i="8"/>
  <c r="AD7" i="8"/>
  <c r="AD8" i="8"/>
  <c r="AD6" i="8"/>
  <c r="V6" i="8"/>
  <c r="R6" i="3"/>
  <c r="V6" i="3"/>
  <c r="V7" i="3"/>
  <c r="Z6" i="3"/>
  <c r="AH7" i="3"/>
  <c r="N8" i="3"/>
  <c r="AD6" i="3"/>
  <c r="AD7" i="3"/>
  <c r="R7" i="3"/>
  <c r="N6" i="3"/>
  <c r="Z14" i="9"/>
  <c r="Z20" i="9"/>
  <c r="Z6" i="9"/>
  <c r="Z7" i="9"/>
  <c r="Z15" i="9"/>
  <c r="Z19" i="9"/>
  <c r="Z16" i="9"/>
  <c r="Z10" i="9"/>
  <c r="Z11" i="9"/>
  <c r="Z12" i="9"/>
  <c r="Z13" i="9"/>
  <c r="Z9" i="9"/>
  <c r="Z17" i="9"/>
  <c r="Z18" i="9"/>
  <c r="Z8" i="9"/>
  <c r="AH7" i="9"/>
  <c r="AH15" i="9"/>
  <c r="AH17" i="9"/>
  <c r="AH18" i="9"/>
  <c r="AH20" i="9"/>
  <c r="AH13" i="9"/>
  <c r="AH8" i="9"/>
  <c r="AH16" i="9"/>
  <c r="AH9" i="9"/>
  <c r="AH19" i="9"/>
  <c r="AH6" i="9"/>
  <c r="R11" i="9"/>
  <c r="R19" i="9"/>
  <c r="R12" i="9"/>
  <c r="R20" i="9"/>
  <c r="R13" i="9"/>
  <c r="R6" i="9"/>
  <c r="R14" i="9"/>
  <c r="R7" i="9"/>
  <c r="R15" i="9"/>
  <c r="R8" i="9"/>
  <c r="R16" i="9"/>
  <c r="R17" i="9"/>
  <c r="R10" i="9"/>
  <c r="R18" i="9"/>
  <c r="J13" i="9"/>
  <c r="J6" i="9"/>
  <c r="J14" i="9"/>
  <c r="J7" i="9"/>
  <c r="J15" i="9"/>
  <c r="J8" i="9"/>
  <c r="J16" i="9"/>
  <c r="J17" i="9"/>
  <c r="J18" i="9"/>
  <c r="J11" i="9"/>
  <c r="J19" i="9"/>
  <c r="J12" i="9"/>
  <c r="J20" i="9"/>
  <c r="AH6" i="4"/>
  <c r="O8" i="2"/>
  <c r="O10" i="2"/>
  <c r="O12" i="2"/>
  <c r="O11" i="2"/>
  <c r="O13" i="2"/>
  <c r="O14" i="2"/>
  <c r="O39" i="2"/>
  <c r="O17" i="2"/>
  <c r="O19" i="2"/>
  <c r="O20" i="2"/>
  <c r="O21" i="2"/>
  <c r="O22" i="2"/>
  <c r="O15" i="2"/>
  <c r="O27" i="2"/>
  <c r="O29" i="2"/>
  <c r="O28" i="2"/>
  <c r="O30" i="2"/>
  <c r="O16" i="2"/>
  <c r="O34" i="2"/>
  <c r="O32" i="2"/>
  <c r="O25" i="2"/>
  <c r="O36" i="2"/>
  <c r="O37" i="2"/>
  <c r="O38" i="2"/>
  <c r="O23" i="2"/>
  <c r="O40" i="2"/>
  <c r="O41" i="2"/>
  <c r="O43" i="2"/>
  <c r="O44" i="2"/>
  <c r="O9" i="2"/>
  <c r="O45" i="2"/>
  <c r="O46" i="2"/>
  <c r="O24" i="2"/>
  <c r="O48" i="2"/>
  <c r="O49" i="2"/>
  <c r="O55" i="2"/>
  <c r="O47" i="2"/>
  <c r="O50" i="2"/>
  <c r="O51" i="2"/>
  <c r="O53" i="2"/>
  <c r="O54" i="2"/>
  <c r="O56" i="2"/>
  <c r="O6" i="2"/>
  <c r="AH8" i="2"/>
  <c r="AH11" i="2"/>
  <c r="AH14" i="2"/>
  <c r="AH17" i="2"/>
  <c r="AH19" i="2"/>
  <c r="AH20" i="2"/>
  <c r="AH21" i="2"/>
  <c r="AH22" i="2"/>
  <c r="AH15" i="2"/>
  <c r="AH29" i="2"/>
  <c r="AH16" i="2"/>
  <c r="AH34" i="2"/>
  <c r="AH32" i="2"/>
  <c r="AH25" i="2"/>
  <c r="AH36" i="2"/>
  <c r="AH38" i="2"/>
  <c r="AH23" i="2"/>
  <c r="AH40" i="2"/>
  <c r="AH41" i="2"/>
  <c r="AH43" i="2"/>
  <c r="AH44" i="2"/>
  <c r="AH9" i="2"/>
  <c r="AH45" i="2"/>
  <c r="AH46" i="2"/>
  <c r="AH24" i="2"/>
  <c r="AH48" i="2"/>
  <c r="AH49" i="2"/>
  <c r="AH55" i="2"/>
  <c r="AH47" i="2"/>
  <c r="AH50" i="2"/>
  <c r="AH51" i="2"/>
  <c r="AH53" i="2"/>
  <c r="AH54" i="2"/>
  <c r="AD8" i="2"/>
  <c r="AD10" i="2"/>
  <c r="AD12" i="2"/>
  <c r="AD11" i="2"/>
  <c r="AD14" i="2"/>
  <c r="AD39" i="2"/>
  <c r="AD17" i="2"/>
  <c r="AD19" i="2"/>
  <c r="AD20" i="2"/>
  <c r="AD21" i="2"/>
  <c r="AD22" i="2"/>
  <c r="AD15" i="2"/>
  <c r="AD27" i="2"/>
  <c r="AD29" i="2"/>
  <c r="AD31" i="2"/>
  <c r="AD16" i="2"/>
  <c r="AD33" i="2"/>
  <c r="AD34" i="2"/>
  <c r="AD32" i="2"/>
  <c r="AD25" i="2"/>
  <c r="AD36" i="2"/>
  <c r="AD37" i="2"/>
  <c r="AD23" i="2"/>
  <c r="AD40" i="2"/>
  <c r="AD43" i="2"/>
  <c r="AD44" i="2"/>
  <c r="AD9" i="2"/>
  <c r="AD45" i="2"/>
  <c r="AD46" i="2"/>
  <c r="AD24" i="2"/>
  <c r="AD48" i="2"/>
  <c r="AD49" i="2"/>
  <c r="AD55" i="2"/>
  <c r="AD47" i="2"/>
  <c r="AD50" i="2"/>
  <c r="AD53" i="2"/>
  <c r="AD54" i="2"/>
  <c r="AD6" i="2"/>
  <c r="Z8" i="2"/>
  <c r="Z10" i="2"/>
  <c r="Z12" i="2"/>
  <c r="Z11" i="2"/>
  <c r="Z13" i="2"/>
  <c r="Z14" i="2"/>
  <c r="Z39" i="2"/>
  <c r="Z17" i="2"/>
  <c r="Z19" i="2"/>
  <c r="Z20" i="2"/>
  <c r="Z21" i="2"/>
  <c r="Z22" i="2"/>
  <c r="Z15" i="2"/>
  <c r="Z27" i="2"/>
  <c r="Z26" i="2"/>
  <c r="Z29" i="2"/>
  <c r="Z16" i="2"/>
  <c r="Z34" i="2"/>
  <c r="Z32" i="2"/>
  <c r="Z35" i="2"/>
  <c r="F35" i="2" s="1"/>
  <c r="Z25" i="2"/>
  <c r="Z36" i="2"/>
  <c r="Z37" i="2"/>
  <c r="Z38" i="2"/>
  <c r="Z23" i="2"/>
  <c r="Z41" i="2"/>
  <c r="Z42" i="2"/>
  <c r="Z43" i="2"/>
  <c r="Z44" i="2"/>
  <c r="Z9" i="2"/>
  <c r="Z45" i="2"/>
  <c r="Z24" i="2"/>
  <c r="Z48" i="2"/>
  <c r="Z49" i="2"/>
  <c r="Z55" i="2"/>
  <c r="Z47" i="2"/>
  <c r="Z50" i="2"/>
  <c r="Z53" i="2"/>
  <c r="Z54" i="2"/>
  <c r="Z6" i="2"/>
  <c r="V7" i="2"/>
  <c r="F7" i="2" s="1"/>
  <c r="V8" i="2"/>
  <c r="V10" i="2"/>
  <c r="V12" i="2"/>
  <c r="V11" i="2"/>
  <c r="V13" i="2"/>
  <c r="V14" i="2"/>
  <c r="V17" i="2"/>
  <c r="V18" i="2"/>
  <c r="F18" i="2" s="1"/>
  <c r="V19" i="2"/>
  <c r="V20" i="2"/>
  <c r="V21" i="2"/>
  <c r="V22" i="2"/>
  <c r="V15" i="2"/>
  <c r="V27" i="2"/>
  <c r="V29" i="2"/>
  <c r="V30" i="2"/>
  <c r="V31" i="2"/>
  <c r="F31" i="2" s="1"/>
  <c r="V16" i="2"/>
  <c r="V33" i="2"/>
  <c r="V34" i="2"/>
  <c r="V32" i="2"/>
  <c r="V25" i="2"/>
  <c r="V36" i="2"/>
  <c r="V37" i="2"/>
  <c r="V38" i="2"/>
  <c r="V23" i="2"/>
  <c r="V41" i="2"/>
  <c r="V43" i="2"/>
  <c r="V44" i="2"/>
  <c r="V9" i="2"/>
  <c r="V45" i="2"/>
  <c r="V46" i="2"/>
  <c r="V24" i="2"/>
  <c r="V48" i="2"/>
  <c r="V49" i="2"/>
  <c r="V55" i="2"/>
  <c r="V47" i="2"/>
  <c r="V52" i="2"/>
  <c r="F52" i="2" s="1"/>
  <c r="V50" i="2"/>
  <c r="V51" i="2"/>
  <c r="V53" i="2"/>
  <c r="V54" i="2"/>
  <c r="V6" i="2"/>
  <c r="R8" i="2"/>
  <c r="R10" i="2"/>
  <c r="R12" i="2"/>
  <c r="R11" i="2"/>
  <c r="R13" i="2"/>
  <c r="F13" i="2" s="1"/>
  <c r="R14" i="2"/>
  <c r="F14" i="2" s="1"/>
  <c r="R39" i="2"/>
  <c r="F39" i="2" s="1"/>
  <c r="R17" i="2"/>
  <c r="R19" i="2"/>
  <c r="R20" i="2"/>
  <c r="R21" i="2"/>
  <c r="R22" i="2"/>
  <c r="R15" i="2"/>
  <c r="R27" i="2"/>
  <c r="F27" i="2" s="1"/>
  <c r="R26" i="2"/>
  <c r="F26" i="2" s="1"/>
  <c r="R29" i="2"/>
  <c r="R28" i="2"/>
  <c r="F28" i="2" s="1"/>
  <c r="R30" i="2"/>
  <c r="R16" i="2"/>
  <c r="R34" i="2"/>
  <c r="R32" i="2"/>
  <c r="R25" i="2"/>
  <c r="F25" i="2" s="1"/>
  <c r="R36" i="2"/>
  <c r="F36" i="2" s="1"/>
  <c r="R37" i="2"/>
  <c r="R38" i="2"/>
  <c r="R23" i="2"/>
  <c r="R40" i="2"/>
  <c r="R41" i="2"/>
  <c r="R42" i="2"/>
  <c r="R43" i="2"/>
  <c r="R44" i="2"/>
  <c r="F44" i="2" s="1"/>
  <c r="R9" i="2"/>
  <c r="R45" i="2"/>
  <c r="R46" i="2"/>
  <c r="R24" i="2"/>
  <c r="R48" i="2"/>
  <c r="R49" i="2"/>
  <c r="R55" i="2"/>
  <c r="R47" i="2"/>
  <c r="F47" i="2" s="1"/>
  <c r="R50" i="2"/>
  <c r="R51" i="2"/>
  <c r="R53" i="2"/>
  <c r="R54" i="2"/>
  <c r="R6" i="2"/>
  <c r="F6" i="2" s="1"/>
  <c r="AG56" i="2"/>
  <c r="AF56" i="2"/>
  <c r="AC56" i="2"/>
  <c r="AB56" i="2"/>
  <c r="Y56" i="2"/>
  <c r="Z56" i="2" s="1"/>
  <c r="U56" i="2"/>
  <c r="V56" i="2" s="1"/>
  <c r="Q56" i="2"/>
  <c r="R56" i="2" s="1"/>
  <c r="M56" i="2"/>
  <c r="F49" i="2" l="1"/>
  <c r="F43" i="2"/>
  <c r="F15" i="2"/>
  <c r="F55" i="2"/>
  <c r="F42" i="2"/>
  <c r="D56" i="2"/>
  <c r="F32" i="2"/>
  <c r="E56" i="2"/>
  <c r="F48" i="2"/>
  <c r="F41" i="2"/>
  <c r="F34" i="2"/>
  <c r="F22" i="2"/>
  <c r="F11" i="2"/>
  <c r="F54" i="2"/>
  <c r="F24" i="2"/>
  <c r="F40" i="2"/>
  <c r="F16" i="2"/>
  <c r="F21" i="2"/>
  <c r="F12" i="2"/>
  <c r="F53" i="2"/>
  <c r="F46" i="2"/>
  <c r="F23" i="2"/>
  <c r="F30" i="2"/>
  <c r="F20" i="2"/>
  <c r="F10" i="2"/>
  <c r="F51" i="2"/>
  <c r="F45" i="2"/>
  <c r="F38" i="2"/>
  <c r="F19" i="2"/>
  <c r="F8" i="2"/>
  <c r="F50" i="2"/>
  <c r="F9" i="2"/>
  <c r="F37" i="2"/>
  <c r="F29" i="2"/>
  <c r="F17" i="2"/>
  <c r="F33" i="2"/>
  <c r="R7" i="8"/>
  <c r="J6" i="8"/>
  <c r="AH56" i="2"/>
  <c r="AI17" i="2" s="1"/>
  <c r="AD56" i="2"/>
  <c r="F56" i="2" s="1"/>
  <c r="AA6" i="2"/>
  <c r="AA10" i="2"/>
  <c r="AA19" i="2"/>
  <c r="AA25" i="2"/>
  <c r="AA43" i="2"/>
  <c r="AA55" i="2"/>
  <c r="AA12" i="2"/>
  <c r="AA20" i="2"/>
  <c r="AA36" i="2"/>
  <c r="AA44" i="2"/>
  <c r="AA47" i="2"/>
  <c r="AA11" i="2"/>
  <c r="AA21" i="2"/>
  <c r="AA37" i="2"/>
  <c r="AA9" i="2"/>
  <c r="AA13" i="2"/>
  <c r="AA22" i="2"/>
  <c r="AA16" i="2"/>
  <c r="AA38" i="2"/>
  <c r="AA45" i="2"/>
  <c r="AA50" i="2"/>
  <c r="AA14" i="2"/>
  <c r="AA15" i="2"/>
  <c r="AA23" i="2"/>
  <c r="AA39" i="2"/>
  <c r="AA27" i="2"/>
  <c r="AA34" i="2"/>
  <c r="AA24" i="2"/>
  <c r="AA53" i="2"/>
  <c r="AA17" i="2"/>
  <c r="AA26" i="2"/>
  <c r="AA32" i="2"/>
  <c r="AA41" i="2"/>
  <c r="AA48" i="2"/>
  <c r="AA54" i="2"/>
  <c r="AA8" i="2"/>
  <c r="AA29" i="2"/>
  <c r="AA35" i="2"/>
  <c r="AA42" i="2"/>
  <c r="AA49" i="2"/>
  <c r="AA56" i="2"/>
  <c r="W12" i="2"/>
  <c r="W25" i="2"/>
  <c r="W8" i="2"/>
  <c r="W10" i="2"/>
  <c r="W18" i="2"/>
  <c r="W49" i="2"/>
  <c r="W6" i="2"/>
  <c r="W19" i="2"/>
  <c r="W55" i="2"/>
  <c r="W56" i="2"/>
  <c r="W29" i="2"/>
  <c r="W43" i="2"/>
  <c r="W51" i="2"/>
  <c r="W46" i="2"/>
  <c r="W23" i="2"/>
  <c r="W33" i="2"/>
  <c r="W15" i="2"/>
  <c r="W14" i="2"/>
  <c r="W53" i="2"/>
  <c r="W50" i="2"/>
  <c r="W45" i="2"/>
  <c r="W38" i="2"/>
  <c r="W16" i="2"/>
  <c r="W22" i="2"/>
  <c r="W13" i="2"/>
  <c r="W41" i="2"/>
  <c r="W17" i="2"/>
  <c r="W52" i="2"/>
  <c r="W9" i="2"/>
  <c r="W37" i="2"/>
  <c r="W31" i="2"/>
  <c r="W21" i="2"/>
  <c r="W11" i="2"/>
  <c r="W54" i="2"/>
  <c r="W48" i="2"/>
  <c r="W32" i="2"/>
  <c r="W7" i="2"/>
  <c r="W24" i="2"/>
  <c r="W34" i="2"/>
  <c r="W27" i="2"/>
  <c r="W47" i="2"/>
  <c r="W44" i="2"/>
  <c r="W36" i="2"/>
  <c r="W30" i="2"/>
  <c r="W20" i="2"/>
  <c r="S11" i="2"/>
  <c r="S21" i="2"/>
  <c r="S37" i="2"/>
  <c r="S9" i="2"/>
  <c r="S13" i="2"/>
  <c r="S22" i="2"/>
  <c r="S16" i="2"/>
  <c r="S38" i="2"/>
  <c r="S45" i="2"/>
  <c r="S50" i="2"/>
  <c r="S51" i="2"/>
  <c r="S14" i="2"/>
  <c r="S15" i="2"/>
  <c r="S23" i="2"/>
  <c r="S46" i="2"/>
  <c r="S39" i="2"/>
  <c r="S27" i="2"/>
  <c r="S34" i="2"/>
  <c r="S40" i="2"/>
  <c r="S24" i="2"/>
  <c r="S53" i="2"/>
  <c r="S17" i="2"/>
  <c r="S26" i="2"/>
  <c r="S32" i="2"/>
  <c r="S41" i="2"/>
  <c r="S48" i="2"/>
  <c r="S54" i="2"/>
  <c r="S6" i="2"/>
  <c r="S8" i="2"/>
  <c r="S29" i="2"/>
  <c r="S42" i="2"/>
  <c r="S49" i="2"/>
  <c r="S56" i="2"/>
  <c r="S55" i="2"/>
  <c r="S10" i="2"/>
  <c r="S19" i="2"/>
  <c r="S28" i="2"/>
  <c r="S25" i="2"/>
  <c r="S43" i="2"/>
  <c r="S12" i="2"/>
  <c r="S20" i="2"/>
  <c r="S30" i="2"/>
  <c r="S36" i="2"/>
  <c r="S44" i="2"/>
  <c r="S47" i="2"/>
  <c r="G56" i="2" l="1"/>
  <c r="G47" i="2"/>
  <c r="G27" i="2"/>
  <c r="G18" i="2"/>
  <c r="G52" i="2"/>
  <c r="G49" i="2"/>
  <c r="G42" i="2"/>
  <c r="G43" i="2"/>
  <c r="G25" i="2"/>
  <c r="G44" i="2"/>
  <c r="G14" i="2"/>
  <c r="G7" i="2"/>
  <c r="G6" i="2"/>
  <c r="G35" i="2"/>
  <c r="G55" i="2"/>
  <c r="G15" i="2"/>
  <c r="G36" i="2"/>
  <c r="G31" i="2"/>
  <c r="G28" i="2"/>
  <c r="G26" i="2"/>
  <c r="G39" i="2"/>
  <c r="G13" i="2"/>
  <c r="G51" i="2"/>
  <c r="G9" i="2"/>
  <c r="G34" i="2"/>
  <c r="G20" i="2"/>
  <c r="G41" i="2"/>
  <c r="G8" i="2"/>
  <c r="G40" i="2"/>
  <c r="G19" i="2"/>
  <c r="G33" i="2"/>
  <c r="G46" i="2"/>
  <c r="G54" i="2"/>
  <c r="G22" i="2"/>
  <c r="G10" i="2"/>
  <c r="G16" i="2"/>
  <c r="G48" i="2"/>
  <c r="G24" i="2"/>
  <c r="G17" i="2"/>
  <c r="G38" i="2"/>
  <c r="G53" i="2"/>
  <c r="G37" i="2"/>
  <c r="G12" i="2"/>
  <c r="G21" i="2"/>
  <c r="G50" i="2"/>
  <c r="G32" i="2"/>
  <c r="G30" i="2"/>
  <c r="G23" i="2"/>
  <c r="G29" i="2"/>
  <c r="G45" i="2"/>
  <c r="G11" i="2"/>
  <c r="AI41" i="2"/>
  <c r="AI24" i="2"/>
  <c r="AI47" i="2"/>
  <c r="AI44" i="2"/>
  <c r="AI23" i="2"/>
  <c r="AI20" i="2"/>
  <c r="AI25" i="2"/>
  <c r="AI45" i="2"/>
  <c r="AI56" i="2"/>
  <c r="AI29" i="2"/>
  <c r="AI53" i="2"/>
  <c r="AI40" i="2"/>
  <c r="AI15" i="2"/>
  <c r="AI9" i="2"/>
  <c r="AI36" i="2"/>
  <c r="AI19" i="2"/>
  <c r="AI8" i="2"/>
  <c r="AI34" i="2"/>
  <c r="AI14" i="2"/>
  <c r="AI54" i="2"/>
  <c r="AI38" i="2"/>
  <c r="AI49" i="2"/>
  <c r="AI32" i="2"/>
  <c r="AI21" i="2"/>
  <c r="AI51" i="2"/>
  <c r="AI16" i="2"/>
  <c r="AI11" i="2"/>
  <c r="AI55" i="2"/>
  <c r="AI48" i="2"/>
  <c r="AI46" i="2"/>
  <c r="AI22" i="2"/>
  <c r="AI50" i="2"/>
  <c r="AI43" i="2"/>
  <c r="AE24" i="2"/>
  <c r="AE40" i="2"/>
  <c r="AE9" i="2"/>
  <c r="AE12" i="2"/>
  <c r="AE29" i="2"/>
  <c r="AE34" i="2"/>
  <c r="AE37" i="2"/>
  <c r="AE43" i="2"/>
  <c r="AE54" i="2"/>
  <c r="AE39" i="2"/>
  <c r="AE20" i="2"/>
  <c r="AE31" i="2"/>
  <c r="AE25" i="2"/>
  <c r="AE48" i="2"/>
  <c r="AE11" i="2"/>
  <c r="AE33" i="2"/>
  <c r="AE15" i="2"/>
  <c r="AE49" i="2"/>
  <c r="AE6" i="2"/>
  <c r="AE47" i="2"/>
  <c r="AE10" i="2"/>
  <c r="AE44" i="2"/>
  <c r="AE56" i="2"/>
  <c r="AE17" i="2"/>
  <c r="AE14" i="2"/>
  <c r="AE21" i="2"/>
  <c r="AE55" i="2"/>
  <c r="AE32" i="2"/>
  <c r="AE27" i="2"/>
  <c r="AE50" i="2"/>
  <c r="AE45" i="2"/>
  <c r="AE46" i="2"/>
  <c r="AE16" i="2"/>
  <c r="AE36" i="2"/>
  <c r="AE19" i="2"/>
  <c r="AE8" i="2"/>
  <c r="AE53" i="2"/>
  <c r="AE23" i="2"/>
  <c r="AE22" i="2"/>
</calcChain>
</file>

<file path=xl/sharedStrings.xml><?xml version="1.0" encoding="utf-8"?>
<sst xmlns="http://schemas.openxmlformats.org/spreadsheetml/2006/main" count="923" uniqueCount="157">
  <si>
    <t>Erasmus+: Youth mobilities (arriving to CZ)</t>
  </si>
  <si>
    <t>Table of contents</t>
  </si>
  <si>
    <t>Table 1</t>
  </si>
  <si>
    <t>Table 1.1</t>
  </si>
  <si>
    <t>Overview of the number of czech participant's activities for youth in CZ by activity type in Call Years 2014-2020.</t>
  </si>
  <si>
    <t>Table 2</t>
  </si>
  <si>
    <t>Overview of the number of mobilities by gender in Call Years 2014-2020.</t>
  </si>
  <si>
    <t>Table 2.1</t>
  </si>
  <si>
    <t>Overview of the number of czech participant's activities for youth in CZ by gender and activity type in Call Years 2014-2020.</t>
  </si>
  <si>
    <t>Table 3</t>
  </si>
  <si>
    <t>Overview of the number of mobilities by region in Call Years 2014-2020.</t>
  </si>
  <si>
    <t>Table 3.1</t>
  </si>
  <si>
    <t>Overview of the number of czech participant's activities for youth in CZ by receiving organisation's region and activity type in Call Years 2014-2020.</t>
  </si>
  <si>
    <t>Source: EC Dashboard, KA105, Call Year 2014-2020</t>
  </si>
  <si>
    <t>*data from 18 May 2022</t>
  </si>
  <si>
    <t>Sending country</t>
  </si>
  <si>
    <t>Country code</t>
  </si>
  <si>
    <t>Total</t>
  </si>
  <si>
    <t>Activity type</t>
  </si>
  <si>
    <t>Percentage</t>
  </si>
  <si>
    <t>Mobility of Youth Workers</t>
  </si>
  <si>
    <t>Youth Exchanges</t>
  </si>
  <si>
    <t>Albania</t>
  </si>
  <si>
    <t>AL</t>
  </si>
  <si>
    <t>-</t>
  </si>
  <si>
    <t>Algeria</t>
  </si>
  <si>
    <t>DZ</t>
  </si>
  <si>
    <t>Armenia</t>
  </si>
  <si>
    <t>AM</t>
  </si>
  <si>
    <t>Austria</t>
  </si>
  <si>
    <t>AT</t>
  </si>
  <si>
    <t>Azerbaijan</t>
  </si>
  <si>
    <t>AZ</t>
  </si>
  <si>
    <t>Belarus</t>
  </si>
  <si>
    <t>BY</t>
  </si>
  <si>
    <t>Belgium</t>
  </si>
  <si>
    <t>BE</t>
  </si>
  <si>
    <t>Bosnia and Herzegovina</t>
  </si>
  <si>
    <t>BA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</si>
  <si>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</si>
  <si>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</si>
  <si>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</si>
  <si>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</si>
  <si>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</si>
  <si>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</si>
  <si>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</si>
  <si>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</si>
  <si>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Egypt</t>
  </si>
  <si>
    <t>EG</t>
  </si>
  <si>
    <t>Estonia</t>
  </si>
  <si>
    <t>EE</t>
  </si>
  <si>
    <t>Finland</t>
  </si>
  <si>
    <t>FI</t>
  </si>
  <si>
    <t>France</t>
  </si>
  <si>
    <t>FR</t>
  </si>
  <si>
    <t>Georgia</t>
  </si>
  <si>
    <t>GE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</si>
  <si>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</si>
  <si>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</si>
  <si>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</si>
  <si>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</si>
  <si>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</si>
  <si>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</si>
  <si>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</si>
  <si>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</si>
  <si>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</si>
  <si>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</si>
  <si>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Israel</t>
  </si>
  <si>
    <t>IL</t>
  </si>
  <si>
    <t>Italy</t>
  </si>
  <si>
    <t>IT</t>
  </si>
  <si>
    <t>Jordan</t>
  </si>
  <si>
    <t>JO</t>
  </si>
  <si>
    <t>Kosovo</t>
  </si>
  <si>
    <t>XK</t>
  </si>
  <si>
    <t>Latvia</t>
  </si>
  <si>
    <t>LV</t>
  </si>
  <si>
    <t>Lebanon</t>
  </si>
  <si>
    <t>LB</t>
  </si>
  <si>
    <t>Lithuania</t>
  </si>
  <si>
    <t>LT</t>
  </si>
  <si>
    <t>Luxembourg</t>
  </si>
  <si>
    <t>LU</t>
  </si>
  <si>
    <t>Macedonia</t>
  </si>
  <si>
    <t>MK</t>
  </si>
  <si>
    <t>Malta</t>
  </si>
  <si>
    <t>MT</t>
  </si>
  <si>
    <t>Moldova</t>
  </si>
  <si>
    <t>MD</t>
  </si>
  <si>
    <t>Montenegro</t>
  </si>
  <si>
    <t>ME</t>
  </si>
  <si>
    <t>Netherlands</t>
  </si>
  <si>
    <t>NL</t>
  </si>
  <si>
    <t>Norway</t>
  </si>
  <si>
    <t>NO</t>
  </si>
  <si>
    <t>Palestina</t>
  </si>
  <si>
    <t>PS</t>
  </si>
  <si>
    <t>Poland</t>
  </si>
  <si>
    <t>PL</t>
  </si>
  <si>
    <t>Portugal</t>
  </si>
  <si>
    <t>PT</t>
  </si>
  <si>
    <t>Romania</t>
  </si>
  <si>
    <t>RO</t>
  </si>
  <si>
    <t>Russia</t>
  </si>
  <si>
    <t>RU</t>
  </si>
  <si>
    <t>Serbia</t>
  </si>
  <si>
    <t>RS</t>
  </si>
  <si>
    <t>Slovakia</t>
  </si>
  <si>
    <t>SK</t>
  </si>
  <si>
    <t>Slovenia</t>
  </si>
  <si>
    <t>SI</t>
  </si>
  <si>
    <t>Spain</t>
  </si>
  <si>
    <t>ES</t>
  </si>
  <si>
    <t>Sweden</t>
  </si>
  <si>
    <t>SE</t>
  </si>
  <si>
    <t>Syria</t>
  </si>
  <si>
    <t>SY</t>
  </si>
  <si>
    <t>Turkey</t>
  </si>
  <si>
    <t>TR</t>
  </si>
  <si>
    <t>Ukraine</t>
  </si>
  <si>
    <t>UA</t>
  </si>
  <si>
    <t>United Kingdom of Great Britain and Northern Ireland</t>
  </si>
  <si>
    <t>UK</t>
  </si>
  <si>
    <t>Table 1. Overview of the number of mobilities by receiving country in Call Years 2014-2020.</t>
  </si>
  <si>
    <t>NUMBER OF CZECH PARTICIPANT'S ACTIVITIES FOR YOUTH IN CZ BY ACTIVITY TYPE</t>
  </si>
  <si>
    <t>Czechia</t>
  </si>
  <si>
    <t>CZ</t>
  </si>
  <si>
    <t>Tab. 1.1. Overview of the number of czech participant's activities for youth in CZ by activity type in Call Years 2014-2020.</t>
  </si>
  <si>
    <t>* Representation of youth activities in the Czech Republic attended by Czech participants compared to all trips in a given year.</t>
  </si>
  <si>
    <t>NUMBER OF MOBILITIES BY GENDER</t>
  </si>
  <si>
    <t>Gender</t>
  </si>
  <si>
    <t>Females</t>
  </si>
  <si>
    <t>Males</t>
  </si>
  <si>
    <t>Table 2. Overview of the number of mobilities by gender in Call Years 2014-2020.</t>
  </si>
  <si>
    <t>NUMBER OF CZECH PARTICIPANT'S ACTIVITIES FOR YOUTH IN CZ BY GENDER</t>
  </si>
  <si>
    <t>Tab. 2.1. Overview of the number of czech participant's activities for youth in CZ by gender and activity type in Call Years 2014-2020.</t>
  </si>
  <si>
    <t>NUMBER OF MOBILITIES BY REGION</t>
  </si>
  <si>
    <t>Region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</si>
  <si>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</si>
  <si>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</si>
  <si>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</si>
  <si>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</si>
  <si>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</si>
  <si>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</si>
  <si>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</si>
  <si>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</si>
  <si>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</si>
  <si>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</si>
  <si>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</si>
  <si>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</si>
  <si>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</si>
  <si>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</si>
  <si>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3. Overview of the number of mobilities by region in Call Years 2014-2020.</t>
  </si>
  <si>
    <t>NUMBER OF CZECH PARTICIPANT'S ACTIVITIES FOR YOUTH IN CZ BY RECEIVING ORGANISATION'S REGION</t>
  </si>
  <si>
    <t>Tab. 3.1. Overview of the number of czech participant's activities for youth in CZ by receiving organisation's region and activity type in Call Years 2014-2020.</t>
  </si>
  <si>
    <t>NUMBER OF MOBILITIES BY SENDING COUNTRY</t>
  </si>
  <si>
    <t>Overview of the number of mobilities by sending country in Call Years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</si>
</sst>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sz val="10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5A7B"/>
        <bgColor indexed="64"/>
      </patternFill>
    </fill>
    <fill>
      <patternFill patternType="solid">
        <fgColor rgb="FFCF5E7D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</cellStyleXfs>
  <cellXfs count="96">
    <xf numFmtId="0" fontId="0" fillId="0" borderId="0" xfId="0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5" fillId="0" borderId="0" xfId="1" applyNumberFormat="1" applyFont="1"/>
    <xf numFmtId="0" fontId="0" fillId="3" borderId="0" xfId="0" applyFill="1"/>
    <xf numFmtId="0" fontId="4" fillId="3" borderId="0" xfId="0" applyFont="1" applyFill="1"/>
    <xf numFmtId="0" fontId="11" fillId="2" borderId="0" xfId="0" applyFont="1" applyFill="1"/>
    <xf numFmtId="0" fontId="12" fillId="2" borderId="0" xfId="2" applyFont="1" applyFill="1"/>
    <xf numFmtId="0" fontId="13" fillId="2" borderId="0" xfId="0" applyFont="1" applyFill="1"/>
    <xf numFmtId="0" fontId="14" fillId="0" borderId="0" xfId="0" applyFont="1"/>
    <xf numFmtId="0" fontId="10" fillId="0" borderId="0" xfId="0" applyFont="1"/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2" xfId="0" applyFont="1" applyBorder="1"/>
    <xf numFmtId="0" fontId="10" fillId="0" borderId="6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4" xfId="0" applyFont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20" xfId="0" applyFont="1" applyBorder="1"/>
    <xf numFmtId="0" fontId="10" fillId="0" borderId="22" xfId="0" applyFont="1" applyBorder="1"/>
    <xf numFmtId="0" fontId="10" fillId="0" borderId="21" xfId="0" applyFont="1" applyBorder="1"/>
    <xf numFmtId="0" fontId="10" fillId="0" borderId="23" xfId="0" applyFont="1" applyBorder="1"/>
    <xf numFmtId="0" fontId="15" fillId="0" borderId="10" xfId="0" applyFont="1" applyBorder="1"/>
    <xf numFmtId="0" fontId="10" fillId="0" borderId="0" xfId="0" applyFont="1" applyAlignment="1">
      <alignment horizontal="left"/>
    </xf>
    <xf numFmtId="164" fontId="10" fillId="0" borderId="5" xfId="1" applyNumberFormat="1" applyFont="1" applyBorder="1" applyAlignment="1">
      <alignment horizontal="center"/>
    </xf>
    <xf numFmtId="164" fontId="10" fillId="0" borderId="9" xfId="1" applyNumberFormat="1" applyFont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164" fontId="15" fillId="2" borderId="13" xfId="1" applyNumberFormat="1" applyFont="1" applyFill="1" applyBorder="1" applyAlignment="1">
      <alignment horizontal="center"/>
    </xf>
    <xf numFmtId="0" fontId="15" fillId="2" borderId="18" xfId="0" applyFont="1" applyFill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1" xfId="0" applyFont="1" applyBorder="1" applyAlignment="1">
      <alignment horizontal="left"/>
    </xf>
    <xf numFmtId="164" fontId="10" fillId="0" borderId="5" xfId="1" applyNumberFormat="1" applyFont="1" applyFill="1" applyBorder="1" applyAlignment="1">
      <alignment horizontal="center"/>
    </xf>
    <xf numFmtId="0" fontId="10" fillId="0" borderId="4" xfId="1" applyNumberFormat="1" applyFont="1" applyFill="1" applyBorder="1" applyAlignment="1">
      <alignment horizontal="center"/>
    </xf>
    <xf numFmtId="164" fontId="10" fillId="0" borderId="16" xfId="1" applyNumberFormat="1" applyFont="1" applyFill="1" applyBorder="1" applyAlignment="1">
      <alignment horizontal="center"/>
    </xf>
    <xf numFmtId="164" fontId="10" fillId="0" borderId="9" xfId="1" applyNumberFormat="1" applyFont="1" applyFill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2" xfId="1" applyNumberFormat="1" applyFont="1" applyFill="1" applyBorder="1" applyAlignment="1">
      <alignment horizontal="center"/>
    </xf>
    <xf numFmtId="164" fontId="15" fillId="0" borderId="13" xfId="1" applyNumberFormat="1" applyFont="1" applyFill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0" fillId="0" borderId="8" xfId="1" applyNumberFormat="1" applyFont="1" applyFill="1" applyBorder="1" applyAlignment="1">
      <alignment horizontal="center"/>
    </xf>
    <xf numFmtId="0" fontId="15" fillId="0" borderId="17" xfId="1" applyNumberFormat="1" applyFont="1" applyFill="1" applyBorder="1" applyAlignment="1">
      <alignment horizontal="center"/>
    </xf>
    <xf numFmtId="164" fontId="15" fillId="0" borderId="17" xfId="1" applyNumberFormat="1" applyFont="1" applyFill="1" applyBorder="1" applyAlignment="1">
      <alignment horizontal="center"/>
    </xf>
    <xf numFmtId="164" fontId="10" fillId="0" borderId="28" xfId="1" applyNumberFormat="1" applyFont="1" applyFill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29" xfId="0" applyFont="1" applyBorder="1" applyAlignment="1">
      <alignment horizontal="left"/>
    </xf>
    <xf numFmtId="164" fontId="10" fillId="0" borderId="26" xfId="1" applyNumberFormat="1" applyFont="1" applyFill="1" applyBorder="1" applyAlignment="1">
      <alignment horizontal="center"/>
    </xf>
    <xf numFmtId="0" fontId="10" fillId="0" borderId="25" xfId="1" applyNumberFormat="1" applyFont="1" applyFill="1" applyBorder="1" applyAlignment="1">
      <alignment horizontal="center"/>
    </xf>
    <xf numFmtId="0" fontId="16" fillId="0" borderId="0" xfId="0" applyFont="1"/>
    <xf numFmtId="0" fontId="15" fillId="2" borderId="19" xfId="0" applyFont="1" applyFill="1" applyBorder="1" applyAlignment="1">
      <alignment horizontal="center"/>
    </xf>
    <xf numFmtId="164" fontId="15" fillId="0" borderId="17" xfId="1" applyNumberFormat="1" applyFont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2" fillId="0" borderId="0" xfId="4"/>
    <xf numFmtId="0" fontId="15" fillId="2" borderId="27" xfId="0" applyFont="1" applyFill="1" applyBorder="1" applyAlignment="1">
      <alignment horizontal="center"/>
    </xf>
    <xf numFmtId="0" fontId="10" fillId="0" borderId="30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164" fontId="10" fillId="0" borderId="26" xfId="1" applyNumberFormat="1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164" fontId="10" fillId="0" borderId="17" xfId="1" applyNumberFormat="1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32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4" borderId="1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25</xdr:row>
      <xdr:rowOff>127000</xdr:rowOff>
    </xdr:from>
    <xdr:to>
      <xdr:col>5</xdr:col>
      <xdr:colOff>428625</xdr:colOff>
      <xdr:row>28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127000</xdr:rowOff>
    </xdr:from>
    <xdr:to>
      <xdr:col>9</xdr:col>
      <xdr:colOff>111125</xdr:colOff>
      <xdr:row>24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0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052D8C0-420A-7249-BA45-B9C678E8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6</xdr:col>
      <xdr:colOff>74788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</xdr:colOff>
      <xdr:row>0</xdr:row>
      <xdr:rowOff>771475</xdr:rowOff>
    </xdr:from>
    <xdr:to>
      <xdr:col>5</xdr:col>
      <xdr:colOff>430388</xdr:colOff>
      <xdr:row>0</xdr:row>
      <xdr:rowOff>974675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D7B50-846E-4FFB-ACB9-F61FA652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205" y="771475"/>
          <a:ext cx="590973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528813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46DF65-CC83-4253-B6F1-6491A813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528813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682EDB-40C5-41BA-AED3-3CB9B6E1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30333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64205</xdr:colOff>
      <xdr:row>0</xdr:row>
      <xdr:rowOff>727025</xdr:rowOff>
    </xdr:from>
    <xdr:to>
      <xdr:col>7</xdr:col>
      <xdr:colOff>478013</xdr:colOff>
      <xdr:row>0</xdr:row>
      <xdr:rowOff>930225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7BC9C8-113B-486A-9EF0-28607F91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355" y="727025"/>
          <a:ext cx="5919258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401813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043B27-BBD0-4DFE-BDFD-B9F8AC1B0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39858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2" max="2" width="13.7265625" customWidth="1"/>
  </cols>
  <sheetData>
    <row r="1" spans="1:12" s="9" customFormat="1" ht="108" customHeight="1" x14ac:dyDescent="0.35">
      <c r="B1" s="78" t="s">
        <v>0</v>
      </c>
      <c r="C1" s="78"/>
      <c r="D1" s="78"/>
      <c r="E1" s="78"/>
      <c r="F1" s="78"/>
      <c r="G1" s="78"/>
      <c r="H1" s="78"/>
      <c r="I1" s="78"/>
    </row>
    <row r="2" spans="1:12" ht="16.149999999999999" customHeight="1" x14ac:dyDescent="0.35"/>
    <row r="3" spans="1:12" ht="20" x14ac:dyDescent="0.4">
      <c r="B3" s="7" t="s">
        <v>1</v>
      </c>
    </row>
    <row r="4" spans="1:12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ht="15.5" x14ac:dyDescent="0.35">
      <c r="A5" s="5"/>
      <c r="B5" s="11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ht="15.5" x14ac:dyDescent="0.35">
      <c r="A6" s="11"/>
      <c r="B6" s="12" t="s">
        <v>2</v>
      </c>
      <c r="C6" s="11" t="s">
        <v>156</v>
      </c>
      <c r="D6" s="11"/>
      <c r="E6" s="5"/>
      <c r="F6" s="5"/>
      <c r="G6" s="5"/>
      <c r="H6" s="5"/>
      <c r="I6" s="5"/>
      <c r="J6" s="5"/>
      <c r="K6" s="5"/>
    </row>
    <row r="7" spans="1:12" s="6" customFormat="1" ht="15.5" x14ac:dyDescent="0.35">
      <c r="A7" s="11"/>
      <c r="B7" s="12" t="s">
        <v>3</v>
      </c>
      <c r="C7" s="11" t="s">
        <v>4</v>
      </c>
      <c r="D7" s="11"/>
      <c r="E7" s="5"/>
      <c r="F7" s="5"/>
      <c r="G7" s="5"/>
      <c r="H7" s="5"/>
      <c r="I7" s="5"/>
      <c r="J7" s="5"/>
      <c r="K7" s="5"/>
    </row>
    <row r="8" spans="1:12" s="6" customFormat="1" ht="15.5" x14ac:dyDescent="0.35">
      <c r="A8" s="11"/>
      <c r="B8" s="11"/>
      <c r="C8" s="11"/>
      <c r="D8" s="11"/>
      <c r="E8" s="5"/>
      <c r="F8" s="5"/>
      <c r="G8" s="5"/>
      <c r="H8" s="5"/>
      <c r="I8" s="5"/>
      <c r="J8" s="5"/>
      <c r="K8" s="5"/>
    </row>
    <row r="9" spans="1:12" s="6" customFormat="1" ht="15.5" x14ac:dyDescent="0.35">
      <c r="A9" s="11"/>
      <c r="B9" s="12" t="s">
        <v>5</v>
      </c>
      <c r="C9" s="11" t="s">
        <v>6</v>
      </c>
      <c r="D9" s="11"/>
      <c r="E9" s="5"/>
      <c r="F9" s="5"/>
      <c r="G9" s="5"/>
      <c r="H9" s="5"/>
      <c r="I9" s="5"/>
      <c r="J9" s="5"/>
      <c r="K9" s="5"/>
    </row>
    <row r="10" spans="1:12" s="6" customFormat="1" ht="15.5" x14ac:dyDescent="0.35">
      <c r="A10" s="11"/>
      <c r="B10" s="12" t="s">
        <v>7</v>
      </c>
      <c r="C10" s="11" t="s">
        <v>8</v>
      </c>
      <c r="D10" s="11"/>
      <c r="E10" s="5"/>
      <c r="F10" s="5"/>
      <c r="G10" s="5"/>
      <c r="H10" s="5"/>
      <c r="I10" s="5"/>
      <c r="J10" s="5"/>
      <c r="K10" s="5"/>
    </row>
    <row r="11" spans="1:12" s="6" customFormat="1" ht="15.5" x14ac:dyDescent="0.35">
      <c r="A11" s="11"/>
      <c r="B11" s="11"/>
      <c r="C11" s="11"/>
      <c r="D11" s="11"/>
      <c r="E11" s="5"/>
      <c r="F11" s="5"/>
      <c r="G11" s="5"/>
      <c r="H11" s="5"/>
      <c r="I11" s="5"/>
      <c r="J11" s="5"/>
      <c r="K11" s="5"/>
    </row>
    <row r="12" spans="1:12" s="6" customFormat="1" ht="15.5" x14ac:dyDescent="0.35">
      <c r="A12" s="11"/>
      <c r="B12" s="12" t="s">
        <v>9</v>
      </c>
      <c r="C12" s="11" t="s">
        <v>10</v>
      </c>
      <c r="D12" s="11"/>
      <c r="E12" s="5"/>
      <c r="F12" s="5"/>
      <c r="G12" s="5"/>
      <c r="H12" s="5"/>
      <c r="I12" s="5"/>
      <c r="J12" s="5"/>
      <c r="K12" s="5"/>
    </row>
    <row r="13" spans="1:12" s="6" customFormat="1" ht="15.5" x14ac:dyDescent="0.35">
      <c r="A13" s="11"/>
      <c r="B13" s="12" t="s">
        <v>11</v>
      </c>
      <c r="C13" s="11" t="s">
        <v>12</v>
      </c>
      <c r="D13" s="11"/>
      <c r="E13" s="5"/>
      <c r="F13" s="5"/>
      <c r="G13" s="5"/>
      <c r="H13" s="5"/>
      <c r="I13" s="5"/>
      <c r="J13" s="5"/>
      <c r="K13" s="5"/>
    </row>
    <row r="14" spans="1:12" s="6" customFormat="1" ht="15.5" x14ac:dyDescent="0.35">
      <c r="A14" s="11"/>
      <c r="B14" s="12"/>
      <c r="C14" s="11"/>
      <c r="D14" s="11"/>
      <c r="E14" s="5"/>
      <c r="F14" s="5"/>
      <c r="G14" s="5"/>
      <c r="H14" s="5"/>
      <c r="I14" s="5"/>
      <c r="J14" s="5"/>
      <c r="K14" s="5"/>
    </row>
    <row r="15" spans="1:12" ht="16.149999999999999" customHeight="1" x14ac:dyDescent="0.35">
      <c r="A15" s="11"/>
      <c r="B15" s="12"/>
      <c r="C15" s="11"/>
      <c r="D15" s="11"/>
      <c r="E15" s="3"/>
      <c r="F15" s="3"/>
      <c r="G15" s="3"/>
      <c r="H15" s="3"/>
      <c r="I15" s="3"/>
      <c r="J15" s="1"/>
      <c r="K15" s="1"/>
      <c r="L15" s="1"/>
    </row>
    <row r="16" spans="1:12" ht="16.149999999999999" customHeight="1" x14ac:dyDescent="0.35">
      <c r="A16" s="11"/>
      <c r="B16" s="12"/>
      <c r="C16" s="11"/>
      <c r="D16" s="11"/>
      <c r="E16" s="3"/>
      <c r="F16" s="3"/>
      <c r="G16" s="3"/>
      <c r="H16" s="3"/>
      <c r="I16" s="3"/>
      <c r="J16" s="1"/>
      <c r="K16" s="1"/>
      <c r="L16" s="1"/>
    </row>
    <row r="17" spans="1:12" x14ac:dyDescent="0.35">
      <c r="A17" s="3"/>
      <c r="B17" s="13" t="s">
        <v>13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 x14ac:dyDescent="0.35">
      <c r="A18" s="3"/>
      <c r="B18" s="13" t="s">
        <v>14</v>
      </c>
      <c r="C18" s="3"/>
      <c r="D18" s="3"/>
      <c r="E18" s="3"/>
      <c r="F18" s="3"/>
      <c r="G18" s="3"/>
      <c r="H18" s="3"/>
      <c r="I18" s="3"/>
      <c r="J18" s="1"/>
      <c r="K18" s="1"/>
      <c r="L18" s="1"/>
    </row>
    <row r="19" spans="1:12" x14ac:dyDescent="0.35">
      <c r="A19" s="3"/>
      <c r="B19" s="13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x14ac:dyDescent="0.35">
      <c r="A20" s="1"/>
      <c r="B20" s="3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35">
      <c r="B21" s="3"/>
    </row>
    <row r="22" spans="1:12" x14ac:dyDescent="0.35">
      <c r="B22" s="3"/>
    </row>
    <row r="23" spans="1:12" x14ac:dyDescent="0.35">
      <c r="B23" s="2"/>
    </row>
    <row r="24" spans="1:12" s="9" customFormat="1" x14ac:dyDescent="0.35">
      <c r="B24" s="10"/>
    </row>
    <row r="25" spans="1:12" s="9" customFormat="1" x14ac:dyDescent="0.35">
      <c r="B25" s="10"/>
    </row>
    <row r="26" spans="1:12" s="9" customFormat="1" x14ac:dyDescent="0.35"/>
    <row r="27" spans="1:12" s="9" customFormat="1" x14ac:dyDescent="0.35"/>
    <row r="28" spans="1:12" s="9" customFormat="1" x14ac:dyDescent="0.35"/>
    <row r="29" spans="1:12" s="9" customFormat="1" x14ac:dyDescent="0.35"/>
  </sheetData>
  <mergeCells count="1">
    <mergeCell ref="B1:I1"/>
  </mergeCells>
  <hyperlinks>
    <hyperlink ref="B6" location="Table_1!A1" display="Table 1" xr:uid="{630DF3A7-0D9A-49C6-A98F-3E5575510128}"/>
    <hyperlink ref="B9" location="Table_2!A1" display="Table 2" xr:uid="{F6EB5806-CE42-40A3-A204-1C458E6AB135}"/>
    <hyperlink ref="B12" location="Tabulka_3!A1" display="Table 3" xr:uid="{A388C039-BC80-4981-9E1F-092B955A009B}"/>
    <hyperlink ref="B7" location="Table_1.1!A1" display="Table 1.1" xr:uid="{24F7010A-C504-4934-99BC-F368FE2E7E34}"/>
    <hyperlink ref="B10" location="Table_2.1!A1" display="Table 2.1" xr:uid="{58365FDE-26C4-44FC-A9D1-E464B4E185BC}"/>
    <hyperlink ref="B13" location="Tabulka_3.1!A1" display="Table 3.1" xr:uid="{29B006C6-DE19-473A-A277-D9F43A7FBFF8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21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42.7265625" style="4" customWidth="1"/>
    <col min="3" max="3" width="11.26953125" style="4" customWidth="1"/>
    <col min="4" max="4" width="9.81640625" style="4" bestFit="1" customWidth="1"/>
    <col min="5" max="5" width="10.26953125" style="4" bestFit="1" customWidth="1"/>
    <col min="6" max="6" width="10.453125" style="4" customWidth="1"/>
    <col min="7" max="7" width="15.453125" style="4" customWidth="1"/>
    <col min="8" max="8" width="9.81640625" style="4" bestFit="1" customWidth="1"/>
    <col min="9" max="9" width="10.26953125" style="4" bestFit="1" customWidth="1"/>
    <col min="10" max="10" width="10.453125" style="4" customWidth="1"/>
    <col min="11" max="11" width="15.453125" style="4" customWidth="1"/>
    <col min="12" max="12" width="9.81640625" style="4" bestFit="1" customWidth="1"/>
    <col min="13" max="13" width="10.26953125" style="4" bestFit="1" customWidth="1"/>
    <col min="14" max="14" width="9.453125" style="4" customWidth="1"/>
    <col min="15" max="15" width="16.54296875" style="4" customWidth="1"/>
    <col min="16" max="16" width="9.81640625" style="4" bestFit="1" customWidth="1"/>
    <col min="17" max="17" width="10.26953125" style="4" bestFit="1" customWidth="1"/>
    <col min="18" max="18" width="11.26953125" style="4" customWidth="1"/>
    <col min="19" max="19" width="14.453125" style="4" customWidth="1"/>
    <col min="20" max="20" width="9.81640625" style="4" bestFit="1" customWidth="1"/>
    <col min="21" max="21" width="10.26953125" style="4" bestFit="1" customWidth="1"/>
    <col min="22" max="22" width="12.26953125" style="4" bestFit="1" customWidth="1"/>
    <col min="23" max="23" width="15.26953125" style="4" customWidth="1"/>
    <col min="24" max="24" width="9.81640625" style="4" bestFit="1" customWidth="1"/>
    <col min="25" max="25" width="10.26953125" style="4" bestFit="1" customWidth="1"/>
    <col min="26" max="26" width="9.453125" style="4" bestFit="1" customWidth="1"/>
    <col min="27" max="27" width="15.7265625" style="4" customWidth="1"/>
    <col min="28" max="28" width="9.81640625" style="4" bestFit="1" customWidth="1"/>
    <col min="29" max="29" width="10.26953125" style="4" bestFit="1" customWidth="1"/>
    <col min="30" max="30" width="12.453125" style="4" customWidth="1"/>
    <col min="31" max="31" width="14.7265625" style="4" customWidth="1"/>
    <col min="32" max="32" width="9.81640625" style="4" bestFit="1" customWidth="1"/>
    <col min="33" max="33" width="10.26953125" style="4" bestFit="1" customWidth="1"/>
    <col min="34" max="34" width="13" style="4" customWidth="1"/>
    <col min="35" max="35" width="14.7265625" style="4" customWidth="1"/>
    <col min="36" max="16384" width="8.7265625" style="4"/>
  </cols>
  <sheetData>
    <row r="1" spans="1:39" ht="85.15" customHeight="1" x14ac:dyDescent="0.3">
      <c r="B1" s="25" t="s">
        <v>155</v>
      </c>
    </row>
    <row r="2" spans="1:39" ht="25.15" customHeight="1" thickBot="1" x14ac:dyDescent="0.35"/>
    <row r="3" spans="1:39" s="14" customFormat="1" x14ac:dyDescent="0.3">
      <c r="B3" s="90" t="s">
        <v>15</v>
      </c>
      <c r="C3" s="79" t="s">
        <v>16</v>
      </c>
      <c r="D3" s="79" t="s">
        <v>17</v>
      </c>
      <c r="E3" s="80"/>
      <c r="F3" s="80"/>
      <c r="G3" s="81"/>
      <c r="H3" s="92">
        <v>2014</v>
      </c>
      <c r="I3" s="92"/>
      <c r="J3" s="92"/>
      <c r="K3" s="93"/>
      <c r="L3" s="94">
        <v>2015</v>
      </c>
      <c r="M3" s="92"/>
      <c r="N3" s="92"/>
      <c r="O3" s="93"/>
      <c r="P3" s="94">
        <v>2016</v>
      </c>
      <c r="Q3" s="92"/>
      <c r="R3" s="92"/>
      <c r="S3" s="93"/>
      <c r="T3" s="94">
        <v>2017</v>
      </c>
      <c r="U3" s="92"/>
      <c r="V3" s="92"/>
      <c r="W3" s="93"/>
      <c r="X3" s="94">
        <v>2018</v>
      </c>
      <c r="Y3" s="92"/>
      <c r="Z3" s="92"/>
      <c r="AA3" s="93"/>
      <c r="AB3" s="94">
        <v>2019</v>
      </c>
      <c r="AC3" s="92"/>
      <c r="AD3" s="92"/>
      <c r="AE3" s="93"/>
      <c r="AF3" s="79">
        <v>2020</v>
      </c>
      <c r="AG3" s="80"/>
      <c r="AH3" s="80"/>
      <c r="AI3" s="81"/>
      <c r="AJ3" s="15"/>
      <c r="AK3" s="15"/>
      <c r="AL3" s="15"/>
      <c r="AM3" s="15"/>
    </row>
    <row r="4" spans="1:39" s="14" customFormat="1" ht="14.25" customHeight="1" x14ac:dyDescent="0.3">
      <c r="B4" s="91"/>
      <c r="C4" s="82"/>
      <c r="D4" s="82" t="s">
        <v>18</v>
      </c>
      <c r="E4" s="83"/>
      <c r="F4" s="84" t="s">
        <v>17</v>
      </c>
      <c r="G4" s="86" t="s">
        <v>19</v>
      </c>
      <c r="H4" s="82" t="s">
        <v>18</v>
      </c>
      <c r="I4" s="83"/>
      <c r="J4" s="84" t="s">
        <v>17</v>
      </c>
      <c r="K4" s="86" t="s">
        <v>19</v>
      </c>
      <c r="L4" s="82" t="s">
        <v>18</v>
      </c>
      <c r="M4" s="83"/>
      <c r="N4" s="84" t="s">
        <v>17</v>
      </c>
      <c r="O4" s="86" t="s">
        <v>19</v>
      </c>
      <c r="P4" s="82" t="s">
        <v>18</v>
      </c>
      <c r="Q4" s="83"/>
      <c r="R4" s="84" t="s">
        <v>17</v>
      </c>
      <c r="S4" s="86" t="s">
        <v>19</v>
      </c>
      <c r="T4" s="82" t="s">
        <v>18</v>
      </c>
      <c r="U4" s="83"/>
      <c r="V4" s="84" t="s">
        <v>17</v>
      </c>
      <c r="W4" s="86" t="s">
        <v>19</v>
      </c>
      <c r="X4" s="82" t="s">
        <v>18</v>
      </c>
      <c r="Y4" s="83"/>
      <c r="Z4" s="84" t="s">
        <v>17</v>
      </c>
      <c r="AA4" s="86" t="s">
        <v>19</v>
      </c>
      <c r="AB4" s="82" t="s">
        <v>18</v>
      </c>
      <c r="AC4" s="83"/>
      <c r="AD4" s="84" t="s">
        <v>17</v>
      </c>
      <c r="AE4" s="86" t="s">
        <v>19</v>
      </c>
      <c r="AF4" s="82" t="s">
        <v>18</v>
      </c>
      <c r="AG4" s="83"/>
      <c r="AH4" s="84" t="s">
        <v>17</v>
      </c>
      <c r="AI4" s="86" t="s">
        <v>19</v>
      </c>
      <c r="AJ4" s="15"/>
      <c r="AK4" s="15"/>
      <c r="AL4" s="15"/>
      <c r="AM4" s="15"/>
    </row>
    <row r="5" spans="1:39" s="14" customFormat="1" ht="72" customHeight="1" x14ac:dyDescent="0.3">
      <c r="B5" s="91"/>
      <c r="C5" s="82"/>
      <c r="D5" s="76" t="s">
        <v>20</v>
      </c>
      <c r="E5" s="77" t="s">
        <v>21</v>
      </c>
      <c r="F5" s="85"/>
      <c r="G5" s="87"/>
      <c r="H5" s="76" t="s">
        <v>20</v>
      </c>
      <c r="I5" s="77" t="s">
        <v>21</v>
      </c>
      <c r="J5" s="85"/>
      <c r="K5" s="87"/>
      <c r="L5" s="76" t="s">
        <v>20</v>
      </c>
      <c r="M5" s="77" t="s">
        <v>21</v>
      </c>
      <c r="N5" s="85"/>
      <c r="O5" s="87"/>
      <c r="P5" s="76" t="s">
        <v>20</v>
      </c>
      <c r="Q5" s="77" t="s">
        <v>21</v>
      </c>
      <c r="R5" s="85"/>
      <c r="S5" s="87"/>
      <c r="T5" s="76" t="s">
        <v>20</v>
      </c>
      <c r="U5" s="77" t="s">
        <v>21</v>
      </c>
      <c r="V5" s="85"/>
      <c r="W5" s="87"/>
      <c r="X5" s="76" t="s">
        <v>20</v>
      </c>
      <c r="Y5" s="77" t="s">
        <v>21</v>
      </c>
      <c r="Z5" s="85"/>
      <c r="AA5" s="87"/>
      <c r="AB5" s="76" t="s">
        <v>20</v>
      </c>
      <c r="AC5" s="77" t="s">
        <v>21</v>
      </c>
      <c r="AD5" s="85"/>
      <c r="AE5" s="87"/>
      <c r="AF5" s="76" t="s">
        <v>20</v>
      </c>
      <c r="AG5" s="77" t="s">
        <v>21</v>
      </c>
      <c r="AH5" s="85"/>
      <c r="AI5" s="87"/>
      <c r="AJ5" s="15"/>
      <c r="AK5" s="15"/>
      <c r="AL5" s="15"/>
      <c r="AM5" s="15"/>
    </row>
    <row r="6" spans="1:39" s="14" customFormat="1" x14ac:dyDescent="0.3">
      <c r="B6" s="16" t="s">
        <v>22</v>
      </c>
      <c r="C6" s="41" t="s">
        <v>23</v>
      </c>
      <c r="D6" s="17">
        <f t="shared" ref="D6:D30" si="0">SUM(H6,L6,P6,T6,X6,AB6,AF6)</f>
        <v>16</v>
      </c>
      <c r="E6" s="18">
        <f t="shared" ref="E6:E30" si="1">SUM(I6,M6,Q6,U6,Y6,AC6,AG6)</f>
        <v>20</v>
      </c>
      <c r="F6" s="18">
        <f t="shared" ref="F6" si="2">SUM(J6,N6,R6,V6,Z6,AD6,AH6)</f>
        <v>36</v>
      </c>
      <c r="G6" s="33">
        <f t="shared" ref="G6:G37" si="3">F6/$F$56</f>
        <v>2.6362038664323375E-3</v>
      </c>
      <c r="H6" s="69">
        <v>5</v>
      </c>
      <c r="I6" s="18">
        <v>8</v>
      </c>
      <c r="J6" s="18">
        <v>13</v>
      </c>
      <c r="K6" s="44">
        <v>7.1664829106945979E-3</v>
      </c>
      <c r="L6" s="17">
        <v>2</v>
      </c>
      <c r="M6" s="18">
        <v>5</v>
      </c>
      <c r="N6" s="45">
        <v>7</v>
      </c>
      <c r="O6" s="44">
        <f>N6/$N$56</f>
        <v>2.8889806025588112E-3</v>
      </c>
      <c r="P6" s="17">
        <v>3</v>
      </c>
      <c r="Q6" s="18" t="s">
        <v>24</v>
      </c>
      <c r="R6" s="45">
        <f>SUM(P6:Q6)</f>
        <v>3</v>
      </c>
      <c r="S6" s="46">
        <f>R6/$R$56</f>
        <v>1.366120218579235E-3</v>
      </c>
      <c r="T6" s="17" t="s">
        <v>24</v>
      </c>
      <c r="U6" s="18">
        <v>7</v>
      </c>
      <c r="V6" s="45">
        <f t="shared" ref="V6:V25" si="4">SUM(T6:U6)</f>
        <v>7</v>
      </c>
      <c r="W6" s="44">
        <f t="shared" ref="W6:W25" si="5">V6/$V$56</f>
        <v>3.7253858435337944E-3</v>
      </c>
      <c r="X6" s="17">
        <v>3</v>
      </c>
      <c r="Y6" s="18" t="s">
        <v>24</v>
      </c>
      <c r="Z6" s="18">
        <f>SUM(X6:Y6)</f>
        <v>3</v>
      </c>
      <c r="AA6" s="44">
        <f>Z6/$Z$56</f>
        <v>1.3386880856760374E-3</v>
      </c>
      <c r="AB6" s="17">
        <v>3</v>
      </c>
      <c r="AC6" s="18" t="s">
        <v>24</v>
      </c>
      <c r="AD6" s="18">
        <f>SUM(AB6:AC6)</f>
        <v>3</v>
      </c>
      <c r="AE6" s="44">
        <f>AD6/$AD$56</f>
        <v>1.6778523489932886E-3</v>
      </c>
      <c r="AF6" s="17" t="s">
        <v>24</v>
      </c>
      <c r="AG6" s="18" t="s">
        <v>24</v>
      </c>
      <c r="AH6" s="18" t="s">
        <v>24</v>
      </c>
      <c r="AI6" s="44" t="s">
        <v>24</v>
      </c>
      <c r="AJ6" s="15"/>
      <c r="AK6" s="15"/>
      <c r="AL6" s="15"/>
      <c r="AM6" s="15"/>
    </row>
    <row r="7" spans="1:39" s="14" customFormat="1" x14ac:dyDescent="0.3">
      <c r="B7" s="16" t="s">
        <v>25</v>
      </c>
      <c r="C7" s="41" t="s">
        <v>26</v>
      </c>
      <c r="D7" s="17">
        <f t="shared" si="0"/>
        <v>3</v>
      </c>
      <c r="E7" s="18">
        <f t="shared" si="1"/>
        <v>4</v>
      </c>
      <c r="F7" s="18">
        <f t="shared" ref="F7:F38" si="6">SUM(J7,N7,R7,V7,Z7,AD7,AH7)</f>
        <v>7</v>
      </c>
      <c r="G7" s="33">
        <f t="shared" si="3"/>
        <v>5.1259519625073227E-4</v>
      </c>
      <c r="H7" s="69" t="s">
        <v>24</v>
      </c>
      <c r="I7" s="18" t="s">
        <v>24</v>
      </c>
      <c r="J7" s="45" t="s">
        <v>24</v>
      </c>
      <c r="K7" s="44" t="s">
        <v>24</v>
      </c>
      <c r="L7" s="17" t="s">
        <v>24</v>
      </c>
      <c r="M7" s="18" t="s">
        <v>24</v>
      </c>
      <c r="N7" s="45" t="s">
        <v>24</v>
      </c>
      <c r="O7" s="44" t="s">
        <v>24</v>
      </c>
      <c r="P7" s="17" t="s">
        <v>24</v>
      </c>
      <c r="Q7" s="18" t="s">
        <v>24</v>
      </c>
      <c r="R7" s="45" t="s">
        <v>24</v>
      </c>
      <c r="S7" s="46" t="s">
        <v>24</v>
      </c>
      <c r="T7" s="17">
        <v>3</v>
      </c>
      <c r="U7" s="18">
        <v>4</v>
      </c>
      <c r="V7" s="45">
        <f t="shared" si="4"/>
        <v>7</v>
      </c>
      <c r="W7" s="44">
        <f t="shared" si="5"/>
        <v>3.7253858435337944E-3</v>
      </c>
      <c r="X7" s="17" t="s">
        <v>24</v>
      </c>
      <c r="Y7" s="18" t="s">
        <v>24</v>
      </c>
      <c r="Z7" s="18" t="s">
        <v>24</v>
      </c>
      <c r="AA7" s="44" t="s">
        <v>24</v>
      </c>
      <c r="AB7" s="17" t="s">
        <v>24</v>
      </c>
      <c r="AC7" s="18" t="s">
        <v>24</v>
      </c>
      <c r="AD7" s="18" t="s">
        <v>24</v>
      </c>
      <c r="AE7" s="44" t="s">
        <v>24</v>
      </c>
      <c r="AF7" s="17" t="s">
        <v>24</v>
      </c>
      <c r="AG7" s="18" t="s">
        <v>24</v>
      </c>
      <c r="AH7" s="18" t="s">
        <v>24</v>
      </c>
      <c r="AI7" s="44" t="s">
        <v>24</v>
      </c>
      <c r="AJ7" s="15"/>
      <c r="AK7" s="15"/>
      <c r="AL7" s="15"/>
      <c r="AM7" s="15"/>
    </row>
    <row r="8" spans="1:39" s="14" customFormat="1" x14ac:dyDescent="0.3">
      <c r="B8" s="16" t="s">
        <v>27</v>
      </c>
      <c r="C8" s="41" t="s">
        <v>28</v>
      </c>
      <c r="D8" s="17">
        <f t="shared" si="0"/>
        <v>131</v>
      </c>
      <c r="E8" s="18">
        <f t="shared" si="1"/>
        <v>33</v>
      </c>
      <c r="F8" s="18">
        <f t="shared" si="6"/>
        <v>164</v>
      </c>
      <c r="G8" s="33">
        <f t="shared" si="3"/>
        <v>1.2009373169302871E-2</v>
      </c>
      <c r="H8" s="69">
        <v>3</v>
      </c>
      <c r="I8" s="18" t="s">
        <v>24</v>
      </c>
      <c r="J8" s="45">
        <v>3</v>
      </c>
      <c r="K8" s="44">
        <v>1.6538037486218302E-3</v>
      </c>
      <c r="L8" s="17">
        <v>40</v>
      </c>
      <c r="M8" s="18">
        <v>14</v>
      </c>
      <c r="N8" s="45">
        <v>54</v>
      </c>
      <c r="O8" s="44">
        <f t="shared" ref="O8:O17" si="7">N8/$N$56</f>
        <v>2.2286421791167972E-2</v>
      </c>
      <c r="P8" s="17">
        <v>37</v>
      </c>
      <c r="Q8" s="18">
        <v>12</v>
      </c>
      <c r="R8" s="45">
        <f t="shared" ref="R8:R17" si="8">SUM(P8:Q8)</f>
        <v>49</v>
      </c>
      <c r="S8" s="46">
        <f t="shared" ref="S8:S17" si="9">R8/$R$56</f>
        <v>2.2313296903460837E-2</v>
      </c>
      <c r="T8" s="17">
        <v>11</v>
      </c>
      <c r="U8" s="18">
        <v>7</v>
      </c>
      <c r="V8" s="45">
        <f t="shared" si="4"/>
        <v>18</v>
      </c>
      <c r="W8" s="44">
        <f t="shared" si="5"/>
        <v>9.5795635976583283E-3</v>
      </c>
      <c r="X8" s="17">
        <v>23</v>
      </c>
      <c r="Y8" s="18" t="s">
        <v>24</v>
      </c>
      <c r="Z8" s="18">
        <f t="shared" ref="Z8:Z17" si="10">SUM(X8:Y8)</f>
        <v>23</v>
      </c>
      <c r="AA8" s="44">
        <f t="shared" ref="AA8:AA17" si="11">Z8/$Z$56</f>
        <v>1.0263275323516287E-2</v>
      </c>
      <c r="AB8" s="17">
        <v>8</v>
      </c>
      <c r="AC8" s="18" t="s">
        <v>24</v>
      </c>
      <c r="AD8" s="18">
        <f>SUM(AB8:AC8)</f>
        <v>8</v>
      </c>
      <c r="AE8" s="44">
        <f>AD8/$AD$56</f>
        <v>4.4742729306487695E-3</v>
      </c>
      <c r="AF8" s="17">
        <v>9</v>
      </c>
      <c r="AG8" s="18" t="s">
        <v>24</v>
      </c>
      <c r="AH8" s="18">
        <f>SUM(AF8:AG8)</f>
        <v>9</v>
      </c>
      <c r="AI8" s="44">
        <f>AH8/$AH$56</f>
        <v>6.8441064638783272E-3</v>
      </c>
      <c r="AJ8" s="15"/>
      <c r="AK8" s="15"/>
      <c r="AL8" s="15"/>
      <c r="AM8" s="15"/>
    </row>
    <row r="9" spans="1:39" s="14" customFormat="1" x14ac:dyDescent="0.3">
      <c r="B9" s="16" t="s">
        <v>29</v>
      </c>
      <c r="C9" s="41" t="s">
        <v>30</v>
      </c>
      <c r="D9" s="17">
        <f t="shared" si="0"/>
        <v>35</v>
      </c>
      <c r="E9" s="18">
        <f t="shared" si="1"/>
        <v>23</v>
      </c>
      <c r="F9" s="18">
        <f t="shared" si="6"/>
        <v>58</v>
      </c>
      <c r="G9" s="33">
        <f t="shared" si="3"/>
        <v>4.24721734036321E-3</v>
      </c>
      <c r="H9" s="69" t="s">
        <v>24</v>
      </c>
      <c r="I9" s="18">
        <v>5</v>
      </c>
      <c r="J9" s="45">
        <v>5</v>
      </c>
      <c r="K9" s="44">
        <v>2.7563395810363835E-3</v>
      </c>
      <c r="L9" s="17">
        <v>6</v>
      </c>
      <c r="M9" s="18">
        <v>3</v>
      </c>
      <c r="N9" s="45">
        <v>9</v>
      </c>
      <c r="O9" s="44">
        <f t="shared" si="7"/>
        <v>3.7144036318613291E-3</v>
      </c>
      <c r="P9" s="17">
        <v>1</v>
      </c>
      <c r="Q9" s="18">
        <v>7</v>
      </c>
      <c r="R9" s="45">
        <f t="shared" si="8"/>
        <v>8</v>
      </c>
      <c r="S9" s="46">
        <f t="shared" si="9"/>
        <v>3.6429872495446266E-3</v>
      </c>
      <c r="T9" s="17">
        <v>8</v>
      </c>
      <c r="U9" s="18">
        <v>6</v>
      </c>
      <c r="V9" s="45">
        <f t="shared" si="4"/>
        <v>14</v>
      </c>
      <c r="W9" s="44">
        <f t="shared" si="5"/>
        <v>7.4507716870675887E-3</v>
      </c>
      <c r="X9" s="17">
        <v>7</v>
      </c>
      <c r="Y9" s="18" t="s">
        <v>24</v>
      </c>
      <c r="Z9" s="18">
        <f t="shared" si="10"/>
        <v>7</v>
      </c>
      <c r="AA9" s="44">
        <f t="shared" si="11"/>
        <v>3.1236055332440876E-3</v>
      </c>
      <c r="AB9" s="17">
        <v>5</v>
      </c>
      <c r="AC9" s="18" t="s">
        <v>24</v>
      </c>
      <c r="AD9" s="18">
        <f>SUM(AB9:AC9)</f>
        <v>5</v>
      </c>
      <c r="AE9" s="44">
        <f>AD9/$AD$56</f>
        <v>2.7964205816554811E-3</v>
      </c>
      <c r="AF9" s="17">
        <v>8</v>
      </c>
      <c r="AG9" s="18">
        <v>2</v>
      </c>
      <c r="AH9" s="18">
        <f>SUM(AF9:AG9)</f>
        <v>10</v>
      </c>
      <c r="AI9" s="44">
        <f>AH9/$AH$56</f>
        <v>7.6045627376425855E-3</v>
      </c>
      <c r="AJ9" s="15"/>
      <c r="AK9" s="15"/>
      <c r="AL9" s="15"/>
      <c r="AM9" s="15"/>
    </row>
    <row r="10" spans="1:39" s="14" customFormat="1" x14ac:dyDescent="0.3">
      <c r="B10" s="16" t="s">
        <v>31</v>
      </c>
      <c r="C10" s="41" t="s">
        <v>32</v>
      </c>
      <c r="D10" s="17">
        <f t="shared" si="0"/>
        <v>32</v>
      </c>
      <c r="E10" s="18">
        <f t="shared" si="1"/>
        <v>13</v>
      </c>
      <c r="F10" s="18">
        <f t="shared" si="6"/>
        <v>45</v>
      </c>
      <c r="G10" s="33">
        <f t="shared" si="3"/>
        <v>3.2952548330404219E-3</v>
      </c>
      <c r="H10" s="69">
        <v>3</v>
      </c>
      <c r="I10" s="18" t="s">
        <v>24</v>
      </c>
      <c r="J10" s="45">
        <v>3</v>
      </c>
      <c r="K10" s="44">
        <v>1.6538037486218302E-3</v>
      </c>
      <c r="L10" s="17">
        <v>8</v>
      </c>
      <c r="M10" s="18" t="s">
        <v>24</v>
      </c>
      <c r="N10" s="45">
        <v>8</v>
      </c>
      <c r="O10" s="44">
        <f t="shared" si="7"/>
        <v>3.3016921172100704E-3</v>
      </c>
      <c r="P10" s="17">
        <v>5</v>
      </c>
      <c r="Q10" s="18">
        <v>5</v>
      </c>
      <c r="R10" s="45">
        <f t="shared" si="8"/>
        <v>10</v>
      </c>
      <c r="S10" s="46">
        <f t="shared" si="9"/>
        <v>4.5537340619307837E-3</v>
      </c>
      <c r="T10" s="17">
        <v>2</v>
      </c>
      <c r="U10" s="18">
        <v>8</v>
      </c>
      <c r="V10" s="45">
        <f t="shared" si="4"/>
        <v>10</v>
      </c>
      <c r="W10" s="44">
        <f t="shared" si="5"/>
        <v>5.3219797764768491E-3</v>
      </c>
      <c r="X10" s="17">
        <v>11</v>
      </c>
      <c r="Y10" s="18" t="s">
        <v>24</v>
      </c>
      <c r="Z10" s="18">
        <f t="shared" si="10"/>
        <v>11</v>
      </c>
      <c r="AA10" s="44">
        <f t="shared" si="11"/>
        <v>4.9085229808121375E-3</v>
      </c>
      <c r="AB10" s="17">
        <v>3</v>
      </c>
      <c r="AC10" s="18" t="s">
        <v>24</v>
      </c>
      <c r="AD10" s="18">
        <f>SUM(AB10:AC10)</f>
        <v>3</v>
      </c>
      <c r="AE10" s="44">
        <f>AD10/$AD$56</f>
        <v>1.6778523489932886E-3</v>
      </c>
      <c r="AF10" s="17" t="s">
        <v>24</v>
      </c>
      <c r="AG10" s="18" t="s">
        <v>24</v>
      </c>
      <c r="AH10" s="18" t="s">
        <v>24</v>
      </c>
      <c r="AI10" s="44" t="s">
        <v>24</v>
      </c>
      <c r="AJ10" s="15"/>
      <c r="AK10" s="15"/>
      <c r="AL10" s="15"/>
      <c r="AM10" s="15"/>
    </row>
    <row r="11" spans="1:39" s="14" customFormat="1" x14ac:dyDescent="0.3">
      <c r="A11" s="4"/>
      <c r="B11" s="16" t="s">
        <v>33</v>
      </c>
      <c r="C11" s="41" t="s">
        <v>34</v>
      </c>
      <c r="D11" s="17">
        <f t="shared" si="0"/>
        <v>57</v>
      </c>
      <c r="E11" s="18">
        <f t="shared" si="1"/>
        <v>31</v>
      </c>
      <c r="F11" s="18">
        <f t="shared" si="6"/>
        <v>88</v>
      </c>
      <c r="G11" s="33">
        <f t="shared" si="3"/>
        <v>6.4440538957234918E-3</v>
      </c>
      <c r="H11" s="69">
        <v>7</v>
      </c>
      <c r="I11" s="18">
        <v>6</v>
      </c>
      <c r="J11" s="45">
        <v>13</v>
      </c>
      <c r="K11" s="44">
        <v>7.1664829106945979E-3</v>
      </c>
      <c r="L11" s="17">
        <v>7</v>
      </c>
      <c r="M11" s="18" t="s">
        <v>24</v>
      </c>
      <c r="N11" s="45">
        <v>7</v>
      </c>
      <c r="O11" s="44">
        <f t="shared" si="7"/>
        <v>2.8889806025588112E-3</v>
      </c>
      <c r="P11" s="17">
        <v>7</v>
      </c>
      <c r="Q11" s="18">
        <v>14</v>
      </c>
      <c r="R11" s="45">
        <f t="shared" si="8"/>
        <v>21</v>
      </c>
      <c r="S11" s="46">
        <f t="shared" si="9"/>
        <v>9.562841530054645E-3</v>
      </c>
      <c r="T11" s="17">
        <v>13</v>
      </c>
      <c r="U11" s="18">
        <v>6</v>
      </c>
      <c r="V11" s="45">
        <f t="shared" si="4"/>
        <v>19</v>
      </c>
      <c r="W11" s="44">
        <f t="shared" si="5"/>
        <v>1.0111761575306013E-2</v>
      </c>
      <c r="X11" s="17">
        <v>7</v>
      </c>
      <c r="Y11" s="18" t="s">
        <v>24</v>
      </c>
      <c r="Z11" s="18">
        <f t="shared" si="10"/>
        <v>7</v>
      </c>
      <c r="AA11" s="44">
        <f t="shared" si="11"/>
        <v>3.1236055332440876E-3</v>
      </c>
      <c r="AB11" s="17">
        <v>11</v>
      </c>
      <c r="AC11" s="18">
        <v>5</v>
      </c>
      <c r="AD11" s="18">
        <f>SUM(AB11:AC11)</f>
        <v>16</v>
      </c>
      <c r="AE11" s="44">
        <f>AD11/$AD$56</f>
        <v>8.948545861297539E-3</v>
      </c>
      <c r="AF11" s="17">
        <v>5</v>
      </c>
      <c r="AG11" s="18" t="s">
        <v>24</v>
      </c>
      <c r="AH11" s="18">
        <f>SUM(AF11:AG11)</f>
        <v>5</v>
      </c>
      <c r="AI11" s="44">
        <f>AH11/$AH$56</f>
        <v>3.8022813688212928E-3</v>
      </c>
      <c r="AJ11" s="15"/>
      <c r="AK11" s="15"/>
      <c r="AL11" s="15"/>
      <c r="AM11" s="15"/>
    </row>
    <row r="12" spans="1:39" s="14" customFormat="1" x14ac:dyDescent="0.3">
      <c r="A12" s="4"/>
      <c r="B12" s="16" t="s">
        <v>35</v>
      </c>
      <c r="C12" s="41" t="s">
        <v>36</v>
      </c>
      <c r="D12" s="17">
        <f t="shared" si="0"/>
        <v>40</v>
      </c>
      <c r="E12" s="18">
        <f t="shared" si="1"/>
        <v>50</v>
      </c>
      <c r="F12" s="18">
        <f t="shared" si="6"/>
        <v>90</v>
      </c>
      <c r="G12" s="33">
        <f t="shared" si="3"/>
        <v>6.5905096660808437E-3</v>
      </c>
      <c r="H12" s="69">
        <v>24</v>
      </c>
      <c r="I12" s="18">
        <v>8</v>
      </c>
      <c r="J12" s="45">
        <v>32</v>
      </c>
      <c r="K12" s="44">
        <v>1.7640573318632856E-2</v>
      </c>
      <c r="L12" s="17">
        <v>6</v>
      </c>
      <c r="M12" s="18">
        <v>27</v>
      </c>
      <c r="N12" s="45">
        <v>33</v>
      </c>
      <c r="O12" s="44">
        <f t="shared" si="7"/>
        <v>1.361947998349154E-2</v>
      </c>
      <c r="P12" s="17">
        <v>5</v>
      </c>
      <c r="Q12" s="18">
        <v>3</v>
      </c>
      <c r="R12" s="45">
        <f t="shared" si="8"/>
        <v>8</v>
      </c>
      <c r="S12" s="46">
        <f t="shared" si="9"/>
        <v>3.6429872495446266E-3</v>
      </c>
      <c r="T12" s="17">
        <v>4</v>
      </c>
      <c r="U12" s="18">
        <v>6</v>
      </c>
      <c r="V12" s="45">
        <f t="shared" si="4"/>
        <v>10</v>
      </c>
      <c r="W12" s="44">
        <f t="shared" si="5"/>
        <v>5.3219797764768491E-3</v>
      </c>
      <c r="X12" s="17" t="s">
        <v>24</v>
      </c>
      <c r="Y12" s="18">
        <v>6</v>
      </c>
      <c r="Z12" s="18">
        <f t="shared" si="10"/>
        <v>6</v>
      </c>
      <c r="AA12" s="44">
        <f t="shared" si="11"/>
        <v>2.6773761713520749E-3</v>
      </c>
      <c r="AB12" s="17">
        <v>1</v>
      </c>
      <c r="AC12" s="18" t="s">
        <v>24</v>
      </c>
      <c r="AD12" s="18">
        <f>SUM(AB12:AC12)</f>
        <v>1</v>
      </c>
      <c r="AE12" s="44">
        <f>AD12/$AD$56</f>
        <v>5.5928411633109618E-4</v>
      </c>
      <c r="AF12" s="17" t="s">
        <v>24</v>
      </c>
      <c r="AG12" s="18" t="s">
        <v>24</v>
      </c>
      <c r="AH12" s="18" t="s">
        <v>24</v>
      </c>
      <c r="AI12" s="44" t="s">
        <v>24</v>
      </c>
      <c r="AJ12" s="15"/>
      <c r="AK12" s="15"/>
      <c r="AL12" s="15"/>
      <c r="AM12" s="15"/>
    </row>
    <row r="13" spans="1:39" s="14" customFormat="1" x14ac:dyDescent="0.3">
      <c r="A13" s="4"/>
      <c r="B13" s="16" t="s">
        <v>37</v>
      </c>
      <c r="C13" s="41" t="s">
        <v>38</v>
      </c>
      <c r="D13" s="17">
        <f t="shared" si="0"/>
        <v>6</v>
      </c>
      <c r="E13" s="18">
        <f t="shared" si="1"/>
        <v>66</v>
      </c>
      <c r="F13" s="18">
        <f t="shared" si="6"/>
        <v>72</v>
      </c>
      <c r="G13" s="33">
        <f t="shared" si="3"/>
        <v>5.272407732864675E-3</v>
      </c>
      <c r="H13" s="69" t="s">
        <v>24</v>
      </c>
      <c r="I13" s="18">
        <v>6</v>
      </c>
      <c r="J13" s="45">
        <v>6</v>
      </c>
      <c r="K13" s="44">
        <v>3.3076074972436605E-3</v>
      </c>
      <c r="L13" s="17" t="s">
        <v>24</v>
      </c>
      <c r="M13" s="18">
        <v>33</v>
      </c>
      <c r="N13" s="45">
        <v>33</v>
      </c>
      <c r="O13" s="44">
        <f t="shared" si="7"/>
        <v>1.361947998349154E-2</v>
      </c>
      <c r="P13" s="17" t="s">
        <v>24</v>
      </c>
      <c r="Q13" s="18">
        <v>14</v>
      </c>
      <c r="R13" s="45">
        <f t="shared" si="8"/>
        <v>14</v>
      </c>
      <c r="S13" s="46">
        <f t="shared" si="9"/>
        <v>6.375227686703097E-3</v>
      </c>
      <c r="T13" s="17">
        <v>6</v>
      </c>
      <c r="U13" s="18">
        <v>5</v>
      </c>
      <c r="V13" s="45">
        <f t="shared" si="4"/>
        <v>11</v>
      </c>
      <c r="W13" s="44">
        <f t="shared" si="5"/>
        <v>5.854177754124534E-3</v>
      </c>
      <c r="X13" s="17" t="s">
        <v>24</v>
      </c>
      <c r="Y13" s="18">
        <v>8</v>
      </c>
      <c r="Z13" s="18">
        <f t="shared" si="10"/>
        <v>8</v>
      </c>
      <c r="AA13" s="44">
        <f t="shared" si="11"/>
        <v>3.5698348951360998E-3</v>
      </c>
      <c r="AB13" s="17" t="s">
        <v>24</v>
      </c>
      <c r="AC13" s="18" t="s">
        <v>24</v>
      </c>
      <c r="AD13" s="18" t="s">
        <v>24</v>
      </c>
      <c r="AE13" s="44" t="s">
        <v>24</v>
      </c>
      <c r="AF13" s="17" t="s">
        <v>24</v>
      </c>
      <c r="AG13" s="18" t="s">
        <v>24</v>
      </c>
      <c r="AH13" s="18" t="s">
        <v>24</v>
      </c>
      <c r="AI13" s="44" t="s">
        <v>24</v>
      </c>
      <c r="AJ13" s="15"/>
      <c r="AK13" s="15"/>
      <c r="AL13" s="15"/>
      <c r="AM13" s="15"/>
    </row>
    <row r="14" spans="1:39" s="14" customFormat="1" x14ac:dyDescent="0.3">
      <c r="A14" s="4"/>
      <c r="B14" s="16" t="s">
        <v>39</v>
      </c>
      <c r="C14" s="41" t="s">
        <v>40</v>
      </c>
      <c r="D14" s="17">
        <f t="shared" si="0"/>
        <v>235</v>
      </c>
      <c r="E14" s="18">
        <f t="shared" si="1"/>
        <v>169</v>
      </c>
      <c r="F14" s="18">
        <f t="shared" si="6"/>
        <v>404</v>
      </c>
      <c r="G14" s="33">
        <f t="shared" si="3"/>
        <v>2.9584065612185122E-2</v>
      </c>
      <c r="H14" s="69">
        <v>15</v>
      </c>
      <c r="I14" s="18">
        <v>22</v>
      </c>
      <c r="J14" s="45">
        <v>37</v>
      </c>
      <c r="K14" s="44">
        <v>2.0396912899669238E-2</v>
      </c>
      <c r="L14" s="17">
        <v>34</v>
      </c>
      <c r="M14" s="18">
        <v>29</v>
      </c>
      <c r="N14" s="45">
        <v>63</v>
      </c>
      <c r="O14" s="44">
        <f t="shared" si="7"/>
        <v>2.6000825423029301E-2</v>
      </c>
      <c r="P14" s="17">
        <v>39</v>
      </c>
      <c r="Q14" s="18">
        <v>27</v>
      </c>
      <c r="R14" s="45">
        <f t="shared" si="8"/>
        <v>66</v>
      </c>
      <c r="S14" s="46">
        <f t="shared" si="9"/>
        <v>3.0054644808743168E-2</v>
      </c>
      <c r="T14" s="17">
        <v>35</v>
      </c>
      <c r="U14" s="18">
        <v>23</v>
      </c>
      <c r="V14" s="45">
        <f t="shared" si="4"/>
        <v>58</v>
      </c>
      <c r="W14" s="44">
        <f t="shared" si="5"/>
        <v>3.0867482703565728E-2</v>
      </c>
      <c r="X14" s="17">
        <v>37</v>
      </c>
      <c r="Y14" s="18">
        <v>33</v>
      </c>
      <c r="Z14" s="18">
        <f t="shared" si="10"/>
        <v>70</v>
      </c>
      <c r="AA14" s="44">
        <f t="shared" si="11"/>
        <v>3.1236055332440876E-2</v>
      </c>
      <c r="AB14" s="17">
        <v>53</v>
      </c>
      <c r="AC14" s="18">
        <v>18</v>
      </c>
      <c r="AD14" s="18">
        <f>SUM(AB14:AC14)</f>
        <v>71</v>
      </c>
      <c r="AE14" s="44">
        <f>AD14/$AD$56</f>
        <v>3.9709172259507833E-2</v>
      </c>
      <c r="AF14" s="17">
        <v>22</v>
      </c>
      <c r="AG14" s="18">
        <v>17</v>
      </c>
      <c r="AH14" s="18">
        <f>SUM(AF14:AG14)</f>
        <v>39</v>
      </c>
      <c r="AI14" s="44">
        <f>AH14/$AH$56</f>
        <v>2.9657794676806085E-2</v>
      </c>
      <c r="AJ14" s="15"/>
      <c r="AK14" s="15"/>
      <c r="AL14" s="15"/>
      <c r="AM14" s="15"/>
    </row>
    <row r="15" spans="1:39" s="14" customFormat="1" x14ac:dyDescent="0.3">
      <c r="A15" s="4"/>
      <c r="B15" s="16" t="s">
        <v>41</v>
      </c>
      <c r="C15" s="41" t="s">
        <v>42</v>
      </c>
      <c r="D15" s="17">
        <f t="shared" si="0"/>
        <v>215</v>
      </c>
      <c r="E15" s="18">
        <f t="shared" si="1"/>
        <v>107</v>
      </c>
      <c r="F15" s="18">
        <f t="shared" si="6"/>
        <v>322</v>
      </c>
      <c r="G15" s="33">
        <f t="shared" si="3"/>
        <v>2.3579379027533685E-2</v>
      </c>
      <c r="H15" s="69">
        <v>13</v>
      </c>
      <c r="I15" s="18">
        <v>17</v>
      </c>
      <c r="J15" s="45">
        <v>30</v>
      </c>
      <c r="K15" s="44">
        <v>1.6538037486218304E-2</v>
      </c>
      <c r="L15" s="17">
        <v>50</v>
      </c>
      <c r="M15" s="18">
        <v>36</v>
      </c>
      <c r="N15" s="45">
        <v>86</v>
      </c>
      <c r="O15" s="44">
        <f t="shared" si="7"/>
        <v>3.5493190260008252E-2</v>
      </c>
      <c r="P15" s="17">
        <v>27</v>
      </c>
      <c r="Q15" s="18">
        <v>7</v>
      </c>
      <c r="R15" s="45">
        <f t="shared" si="8"/>
        <v>34</v>
      </c>
      <c r="S15" s="46">
        <f t="shared" si="9"/>
        <v>1.5482695810564663E-2</v>
      </c>
      <c r="T15" s="17">
        <v>41</v>
      </c>
      <c r="U15" s="18">
        <v>6</v>
      </c>
      <c r="V15" s="45">
        <f t="shared" si="4"/>
        <v>47</v>
      </c>
      <c r="W15" s="44">
        <f t="shared" si="5"/>
        <v>2.5013304949441192E-2</v>
      </c>
      <c r="X15" s="17">
        <v>30</v>
      </c>
      <c r="Y15" s="18">
        <v>10</v>
      </c>
      <c r="Z15" s="18">
        <f t="shared" si="10"/>
        <v>40</v>
      </c>
      <c r="AA15" s="44">
        <f t="shared" si="11"/>
        <v>1.7849174475680501E-2</v>
      </c>
      <c r="AB15" s="17">
        <v>35</v>
      </c>
      <c r="AC15" s="18">
        <v>17</v>
      </c>
      <c r="AD15" s="18">
        <f>SUM(AB15:AC15)</f>
        <v>52</v>
      </c>
      <c r="AE15" s="44">
        <f>AD15/$AD$56</f>
        <v>2.9082774049217001E-2</v>
      </c>
      <c r="AF15" s="17">
        <v>19</v>
      </c>
      <c r="AG15" s="18">
        <v>14</v>
      </c>
      <c r="AH15" s="18">
        <f>SUM(AF15:AG15)</f>
        <v>33</v>
      </c>
      <c r="AI15" s="44">
        <f>AH15/$AH$56</f>
        <v>2.5095057034220533E-2</v>
      </c>
      <c r="AJ15" s="15"/>
      <c r="AK15" s="15"/>
      <c r="AL15" s="15"/>
      <c r="AM15" s="15"/>
    </row>
    <row r="16" spans="1:39" s="14" customFormat="1" x14ac:dyDescent="0.3">
      <c r="A16" s="4"/>
      <c r="B16" s="16" t="s">
        <v>43</v>
      </c>
      <c r="C16" s="41" t="s">
        <v>44</v>
      </c>
      <c r="D16" s="17">
        <f t="shared" si="0"/>
        <v>97</v>
      </c>
      <c r="E16" s="18">
        <f t="shared" si="1"/>
        <v>55</v>
      </c>
      <c r="F16" s="18">
        <f t="shared" si="6"/>
        <v>152</v>
      </c>
      <c r="G16" s="33">
        <f t="shared" si="3"/>
        <v>1.1130638547158758E-2</v>
      </c>
      <c r="H16" s="69">
        <v>8</v>
      </c>
      <c r="I16" s="18">
        <v>11</v>
      </c>
      <c r="J16" s="45">
        <v>19</v>
      </c>
      <c r="K16" s="44">
        <v>1.0474090407938258E-2</v>
      </c>
      <c r="L16" s="17">
        <v>18</v>
      </c>
      <c r="M16" s="18">
        <v>7</v>
      </c>
      <c r="N16" s="45">
        <v>25</v>
      </c>
      <c r="O16" s="44">
        <f t="shared" si="7"/>
        <v>1.0317787866281469E-2</v>
      </c>
      <c r="P16" s="17">
        <v>23</v>
      </c>
      <c r="Q16" s="18">
        <v>16</v>
      </c>
      <c r="R16" s="45">
        <f t="shared" si="8"/>
        <v>39</v>
      </c>
      <c r="S16" s="46">
        <f t="shared" si="9"/>
        <v>1.7759562841530054E-2</v>
      </c>
      <c r="T16" s="17">
        <v>12</v>
      </c>
      <c r="U16" s="18">
        <v>5</v>
      </c>
      <c r="V16" s="45">
        <f t="shared" si="4"/>
        <v>17</v>
      </c>
      <c r="W16" s="44">
        <f t="shared" si="5"/>
        <v>9.0473656200106434E-3</v>
      </c>
      <c r="X16" s="17">
        <v>17</v>
      </c>
      <c r="Y16" s="18">
        <v>9</v>
      </c>
      <c r="Z16" s="18">
        <f t="shared" si="10"/>
        <v>26</v>
      </c>
      <c r="AA16" s="44">
        <f t="shared" si="11"/>
        <v>1.1601963409192326E-2</v>
      </c>
      <c r="AB16" s="17">
        <v>13</v>
      </c>
      <c r="AC16" s="18" t="s">
        <v>24</v>
      </c>
      <c r="AD16" s="18">
        <f>SUM(AB16:AC16)</f>
        <v>13</v>
      </c>
      <c r="AE16" s="44">
        <f>AD16/$AD$56</f>
        <v>7.2706935123042502E-3</v>
      </c>
      <c r="AF16" s="17">
        <v>6</v>
      </c>
      <c r="AG16" s="18">
        <v>7</v>
      </c>
      <c r="AH16" s="18">
        <f>SUM(AF16:AG16)</f>
        <v>13</v>
      </c>
      <c r="AI16" s="44">
        <f>AH16/$AH$56</f>
        <v>9.8859315589353604E-3</v>
      </c>
      <c r="AJ16" s="15"/>
      <c r="AK16" s="15"/>
      <c r="AL16" s="15"/>
      <c r="AM16" s="15"/>
    </row>
    <row r="17" spans="1:39" s="14" customFormat="1" x14ac:dyDescent="0.3">
      <c r="A17" s="4"/>
      <c r="B17" s="16" t="s">
        <v>45</v>
      </c>
      <c r="C17" s="41" t="s">
        <v>46</v>
      </c>
      <c r="D17" s="17">
        <f t="shared" si="0"/>
        <v>58</v>
      </c>
      <c r="E17" s="18">
        <f t="shared" si="1"/>
        <v>22</v>
      </c>
      <c r="F17" s="18">
        <f t="shared" si="6"/>
        <v>80</v>
      </c>
      <c r="G17" s="33">
        <f t="shared" si="3"/>
        <v>5.8582308142940834E-3</v>
      </c>
      <c r="H17" s="69" t="s">
        <v>24</v>
      </c>
      <c r="I17" s="18">
        <v>4</v>
      </c>
      <c r="J17" s="45">
        <v>4</v>
      </c>
      <c r="K17" s="44">
        <v>2.205071664829107E-3</v>
      </c>
      <c r="L17" s="17">
        <v>9</v>
      </c>
      <c r="M17" s="18" t="s">
        <v>24</v>
      </c>
      <c r="N17" s="45">
        <v>9</v>
      </c>
      <c r="O17" s="44">
        <f t="shared" si="7"/>
        <v>3.7144036318613291E-3</v>
      </c>
      <c r="P17" s="17">
        <v>5</v>
      </c>
      <c r="Q17" s="18" t="s">
        <v>24</v>
      </c>
      <c r="R17" s="45">
        <f t="shared" si="8"/>
        <v>5</v>
      </c>
      <c r="S17" s="46">
        <f t="shared" si="9"/>
        <v>2.2768670309653918E-3</v>
      </c>
      <c r="T17" s="17">
        <v>8</v>
      </c>
      <c r="U17" s="18" t="s">
        <v>24</v>
      </c>
      <c r="V17" s="45">
        <f t="shared" si="4"/>
        <v>8</v>
      </c>
      <c r="W17" s="44">
        <f t="shared" si="5"/>
        <v>4.2575838211814793E-3</v>
      </c>
      <c r="X17" s="17">
        <v>15</v>
      </c>
      <c r="Y17" s="18">
        <v>13</v>
      </c>
      <c r="Z17" s="18">
        <f t="shared" si="10"/>
        <v>28</v>
      </c>
      <c r="AA17" s="44">
        <f t="shared" si="11"/>
        <v>1.249442213297635E-2</v>
      </c>
      <c r="AB17" s="17">
        <v>16</v>
      </c>
      <c r="AC17" s="18">
        <v>5</v>
      </c>
      <c r="AD17" s="18">
        <f>SUM(AB17:AC17)</f>
        <v>21</v>
      </c>
      <c r="AE17" s="44">
        <f>AD17/$AD$56</f>
        <v>1.1744966442953021E-2</v>
      </c>
      <c r="AF17" s="17">
        <v>5</v>
      </c>
      <c r="AG17" s="18" t="s">
        <v>24</v>
      </c>
      <c r="AH17" s="18">
        <f>SUM(AF17:AG17)</f>
        <v>5</v>
      </c>
      <c r="AI17" s="44">
        <f>AH17/$AH$56</f>
        <v>3.8022813688212928E-3</v>
      </c>
      <c r="AJ17" s="15"/>
      <c r="AK17" s="15"/>
      <c r="AL17" s="15"/>
      <c r="AM17" s="15"/>
    </row>
    <row r="18" spans="1:39" s="14" customFormat="1" x14ac:dyDescent="0.3">
      <c r="A18" s="4"/>
      <c r="B18" s="16" t="s">
        <v>47</v>
      </c>
      <c r="C18" s="41" t="s">
        <v>48</v>
      </c>
      <c r="D18" s="17">
        <f t="shared" si="0"/>
        <v>3</v>
      </c>
      <c r="E18" s="18">
        <f t="shared" si="1"/>
        <v>5</v>
      </c>
      <c r="F18" s="18">
        <f t="shared" si="6"/>
        <v>8</v>
      </c>
      <c r="G18" s="33">
        <f t="shared" si="3"/>
        <v>5.8582308142940832E-4</v>
      </c>
      <c r="H18" s="69" t="s">
        <v>24</v>
      </c>
      <c r="I18" s="18" t="s">
        <v>24</v>
      </c>
      <c r="J18" s="45" t="s">
        <v>24</v>
      </c>
      <c r="K18" s="44" t="s">
        <v>24</v>
      </c>
      <c r="L18" s="17" t="s">
        <v>24</v>
      </c>
      <c r="M18" s="18" t="s">
        <v>24</v>
      </c>
      <c r="N18" s="45" t="s">
        <v>24</v>
      </c>
      <c r="O18" s="44" t="s">
        <v>24</v>
      </c>
      <c r="P18" s="17" t="s">
        <v>24</v>
      </c>
      <c r="Q18" s="18" t="s">
        <v>24</v>
      </c>
      <c r="R18" s="45" t="s">
        <v>24</v>
      </c>
      <c r="S18" s="46" t="s">
        <v>24</v>
      </c>
      <c r="T18" s="17">
        <v>3</v>
      </c>
      <c r="U18" s="18">
        <v>5</v>
      </c>
      <c r="V18" s="45">
        <f t="shared" si="4"/>
        <v>8</v>
      </c>
      <c r="W18" s="44">
        <f t="shared" si="5"/>
        <v>4.2575838211814793E-3</v>
      </c>
      <c r="X18" s="17" t="s">
        <v>24</v>
      </c>
      <c r="Y18" s="18" t="s">
        <v>24</v>
      </c>
      <c r="Z18" s="18" t="s">
        <v>24</v>
      </c>
      <c r="AA18" s="44" t="s">
        <v>24</v>
      </c>
      <c r="AB18" s="17" t="s">
        <v>24</v>
      </c>
      <c r="AC18" s="18" t="s">
        <v>24</v>
      </c>
      <c r="AD18" s="18" t="s">
        <v>24</v>
      </c>
      <c r="AE18" s="44" t="s">
        <v>24</v>
      </c>
      <c r="AF18" s="17" t="s">
        <v>24</v>
      </c>
      <c r="AG18" s="18" t="s">
        <v>24</v>
      </c>
      <c r="AH18" s="18" t="s">
        <v>24</v>
      </c>
      <c r="AI18" s="44" t="s">
        <v>24</v>
      </c>
      <c r="AJ18" s="15"/>
      <c r="AK18" s="15"/>
      <c r="AL18" s="15"/>
      <c r="AM18" s="15"/>
    </row>
    <row r="19" spans="1:39" s="14" customFormat="1" x14ac:dyDescent="0.3">
      <c r="A19" s="4"/>
      <c r="B19" s="16" t="s">
        <v>49</v>
      </c>
      <c r="C19" s="41" t="s">
        <v>50</v>
      </c>
      <c r="D19" s="17">
        <f t="shared" si="0"/>
        <v>161</v>
      </c>
      <c r="E19" s="18">
        <f t="shared" si="1"/>
        <v>130</v>
      </c>
      <c r="F19" s="18">
        <f t="shared" si="6"/>
        <v>291</v>
      </c>
      <c r="G19" s="33">
        <f t="shared" si="3"/>
        <v>2.1309314586994726E-2</v>
      </c>
      <c r="H19" s="69">
        <v>8</v>
      </c>
      <c r="I19" s="18">
        <v>24</v>
      </c>
      <c r="J19" s="45">
        <v>32</v>
      </c>
      <c r="K19" s="44">
        <v>1.7640573318632856E-2</v>
      </c>
      <c r="L19" s="17">
        <v>17</v>
      </c>
      <c r="M19" s="18">
        <v>25</v>
      </c>
      <c r="N19" s="45">
        <v>42</v>
      </c>
      <c r="O19" s="44">
        <f t="shared" ref="O19:O25" si="12">N19/$N$56</f>
        <v>1.7333883615352867E-2</v>
      </c>
      <c r="P19" s="17">
        <v>23</v>
      </c>
      <c r="Q19" s="18">
        <v>21</v>
      </c>
      <c r="R19" s="45">
        <f t="shared" ref="R19:R30" si="13">SUM(P19:Q19)</f>
        <v>44</v>
      </c>
      <c r="S19" s="46">
        <f t="shared" ref="S19:S30" si="14">R19/$R$56</f>
        <v>2.0036429872495445E-2</v>
      </c>
      <c r="T19" s="17">
        <v>22</v>
      </c>
      <c r="U19" s="18">
        <v>17</v>
      </c>
      <c r="V19" s="45">
        <f t="shared" si="4"/>
        <v>39</v>
      </c>
      <c r="W19" s="44">
        <f t="shared" si="5"/>
        <v>2.0755721128259713E-2</v>
      </c>
      <c r="X19" s="17">
        <v>43</v>
      </c>
      <c r="Y19" s="18">
        <v>13</v>
      </c>
      <c r="Z19" s="18">
        <f t="shared" ref="Z19:Z27" si="15">SUM(X19:Y19)</f>
        <v>56</v>
      </c>
      <c r="AA19" s="44">
        <f t="shared" ref="AA19:AA27" si="16">Z19/$Z$56</f>
        <v>2.49888442659527E-2</v>
      </c>
      <c r="AB19" s="17">
        <v>30</v>
      </c>
      <c r="AC19" s="18">
        <v>24</v>
      </c>
      <c r="AD19" s="18">
        <f t="shared" ref="AD19:AD25" si="17">SUM(AB19:AC19)</f>
        <v>54</v>
      </c>
      <c r="AE19" s="44">
        <f t="shared" ref="AE19:AE25" si="18">AD19/$AD$56</f>
        <v>3.0201342281879196E-2</v>
      </c>
      <c r="AF19" s="17">
        <v>18</v>
      </c>
      <c r="AG19" s="18">
        <v>6</v>
      </c>
      <c r="AH19" s="18">
        <f t="shared" ref="AH19:AH25" si="19">SUM(AF19:AG19)</f>
        <v>24</v>
      </c>
      <c r="AI19" s="44">
        <f t="shared" ref="AI19:AI25" si="20">AH19/$AH$56</f>
        <v>1.8250950570342206E-2</v>
      </c>
      <c r="AJ19" s="15"/>
      <c r="AK19" s="15"/>
      <c r="AL19" s="15"/>
      <c r="AM19" s="15"/>
    </row>
    <row r="20" spans="1:39" s="14" customFormat="1" x14ac:dyDescent="0.3">
      <c r="A20" s="4"/>
      <c r="B20" s="16" t="s">
        <v>51</v>
      </c>
      <c r="C20" s="41" t="s">
        <v>52</v>
      </c>
      <c r="D20" s="17">
        <f t="shared" si="0"/>
        <v>35</v>
      </c>
      <c r="E20" s="18">
        <f t="shared" si="1"/>
        <v>24</v>
      </c>
      <c r="F20" s="18">
        <f t="shared" si="6"/>
        <v>59</v>
      </c>
      <c r="G20" s="33">
        <f t="shared" si="3"/>
        <v>4.3204452255418864E-3</v>
      </c>
      <c r="H20" s="69">
        <v>5</v>
      </c>
      <c r="I20" s="18">
        <v>6</v>
      </c>
      <c r="J20" s="45">
        <v>11</v>
      </c>
      <c r="K20" s="44">
        <v>6.063947078280044E-3</v>
      </c>
      <c r="L20" s="17">
        <v>16</v>
      </c>
      <c r="M20" s="18" t="s">
        <v>24</v>
      </c>
      <c r="N20" s="45">
        <v>16</v>
      </c>
      <c r="O20" s="44">
        <f t="shared" si="12"/>
        <v>6.6033842344201408E-3</v>
      </c>
      <c r="P20" s="17">
        <v>4</v>
      </c>
      <c r="Q20" s="18" t="s">
        <v>24</v>
      </c>
      <c r="R20" s="45">
        <f t="shared" si="13"/>
        <v>4</v>
      </c>
      <c r="S20" s="46">
        <f t="shared" si="14"/>
        <v>1.8214936247723133E-3</v>
      </c>
      <c r="T20" s="17">
        <v>1</v>
      </c>
      <c r="U20" s="18" t="s">
        <v>24</v>
      </c>
      <c r="V20" s="45">
        <f t="shared" si="4"/>
        <v>1</v>
      </c>
      <c r="W20" s="44">
        <f t="shared" si="5"/>
        <v>5.3219797764768491E-4</v>
      </c>
      <c r="X20" s="17">
        <v>3</v>
      </c>
      <c r="Y20" s="18">
        <v>7</v>
      </c>
      <c r="Z20" s="18">
        <f t="shared" si="15"/>
        <v>10</v>
      </c>
      <c r="AA20" s="44">
        <f t="shared" si="16"/>
        <v>4.4622936189201252E-3</v>
      </c>
      <c r="AB20" s="17">
        <v>3</v>
      </c>
      <c r="AC20" s="18" t="s">
        <v>24</v>
      </c>
      <c r="AD20" s="18">
        <f t="shared" si="17"/>
        <v>3</v>
      </c>
      <c r="AE20" s="44">
        <f t="shared" si="18"/>
        <v>1.6778523489932886E-3</v>
      </c>
      <c r="AF20" s="17">
        <v>3</v>
      </c>
      <c r="AG20" s="18">
        <v>11</v>
      </c>
      <c r="AH20" s="18">
        <f t="shared" si="19"/>
        <v>14</v>
      </c>
      <c r="AI20" s="44">
        <f t="shared" si="20"/>
        <v>1.064638783269962E-2</v>
      </c>
      <c r="AJ20" s="15"/>
      <c r="AK20" s="15"/>
      <c r="AL20" s="15"/>
      <c r="AM20" s="15"/>
    </row>
    <row r="21" spans="1:39" s="14" customFormat="1" x14ac:dyDescent="0.3">
      <c r="A21" s="4"/>
      <c r="B21" s="16" t="s">
        <v>53</v>
      </c>
      <c r="C21" s="41" t="s">
        <v>54</v>
      </c>
      <c r="D21" s="17">
        <f t="shared" si="0"/>
        <v>106</v>
      </c>
      <c r="E21" s="18">
        <f t="shared" si="1"/>
        <v>151</v>
      </c>
      <c r="F21" s="18">
        <f t="shared" si="6"/>
        <v>257</v>
      </c>
      <c r="G21" s="33">
        <f t="shared" si="3"/>
        <v>1.8819566490919742E-2</v>
      </c>
      <c r="H21" s="69">
        <v>13</v>
      </c>
      <c r="I21" s="18">
        <v>36</v>
      </c>
      <c r="J21" s="45">
        <v>49</v>
      </c>
      <c r="K21" s="44">
        <v>2.7012127894156562E-2</v>
      </c>
      <c r="L21" s="17">
        <v>8</v>
      </c>
      <c r="M21" s="18">
        <v>60</v>
      </c>
      <c r="N21" s="45">
        <v>68</v>
      </c>
      <c r="O21" s="44">
        <f t="shared" si="12"/>
        <v>2.8064382996285598E-2</v>
      </c>
      <c r="P21" s="17">
        <v>19</v>
      </c>
      <c r="Q21" s="18">
        <v>6</v>
      </c>
      <c r="R21" s="45">
        <f t="shared" si="13"/>
        <v>25</v>
      </c>
      <c r="S21" s="46">
        <f t="shared" si="14"/>
        <v>1.1384335154826957E-2</v>
      </c>
      <c r="T21" s="17">
        <v>12</v>
      </c>
      <c r="U21" s="18">
        <v>23</v>
      </c>
      <c r="V21" s="45">
        <f t="shared" si="4"/>
        <v>35</v>
      </c>
      <c r="W21" s="44">
        <f t="shared" si="5"/>
        <v>1.8626929217668974E-2</v>
      </c>
      <c r="X21" s="17">
        <v>21</v>
      </c>
      <c r="Y21" s="18">
        <v>13</v>
      </c>
      <c r="Z21" s="18">
        <f t="shared" si="15"/>
        <v>34</v>
      </c>
      <c r="AA21" s="44">
        <f t="shared" si="16"/>
        <v>1.5171798304328426E-2</v>
      </c>
      <c r="AB21" s="17">
        <v>21</v>
      </c>
      <c r="AC21" s="18">
        <v>13</v>
      </c>
      <c r="AD21" s="18">
        <f t="shared" si="17"/>
        <v>34</v>
      </c>
      <c r="AE21" s="44">
        <f t="shared" si="18"/>
        <v>1.901565995525727E-2</v>
      </c>
      <c r="AF21" s="17">
        <v>12</v>
      </c>
      <c r="AG21" s="18" t="s">
        <v>24</v>
      </c>
      <c r="AH21" s="18">
        <f t="shared" si="19"/>
        <v>12</v>
      </c>
      <c r="AI21" s="44">
        <f t="shared" si="20"/>
        <v>9.125475285171103E-3</v>
      </c>
      <c r="AJ21" s="15"/>
      <c r="AK21" s="15"/>
      <c r="AL21" s="15"/>
      <c r="AM21" s="15"/>
    </row>
    <row r="22" spans="1:39" s="14" customFormat="1" x14ac:dyDescent="0.3">
      <c r="A22" s="4"/>
      <c r="B22" s="16" t="s">
        <v>55</v>
      </c>
      <c r="C22" s="41" t="s">
        <v>56</v>
      </c>
      <c r="D22" s="17">
        <f t="shared" si="0"/>
        <v>148</v>
      </c>
      <c r="E22" s="18">
        <f t="shared" si="1"/>
        <v>29</v>
      </c>
      <c r="F22" s="18">
        <f t="shared" si="6"/>
        <v>177</v>
      </c>
      <c r="G22" s="33">
        <f t="shared" si="3"/>
        <v>1.2961335676625659E-2</v>
      </c>
      <c r="H22" s="69">
        <v>10</v>
      </c>
      <c r="I22" s="18" t="s">
        <v>24</v>
      </c>
      <c r="J22" s="45">
        <v>10</v>
      </c>
      <c r="K22" s="44">
        <v>5.512679162072767E-3</v>
      </c>
      <c r="L22" s="17">
        <v>31</v>
      </c>
      <c r="M22" s="18" t="s">
        <v>24</v>
      </c>
      <c r="N22" s="45">
        <v>31</v>
      </c>
      <c r="O22" s="44">
        <f t="shared" si="12"/>
        <v>1.2794056954189021E-2</v>
      </c>
      <c r="P22" s="17">
        <v>26</v>
      </c>
      <c r="Q22" s="18">
        <v>7</v>
      </c>
      <c r="R22" s="45">
        <f t="shared" si="13"/>
        <v>33</v>
      </c>
      <c r="S22" s="46">
        <f t="shared" si="14"/>
        <v>1.5027322404371584E-2</v>
      </c>
      <c r="T22" s="17">
        <v>22</v>
      </c>
      <c r="U22" s="18">
        <v>7</v>
      </c>
      <c r="V22" s="45">
        <f t="shared" si="4"/>
        <v>29</v>
      </c>
      <c r="W22" s="44">
        <f t="shared" si="5"/>
        <v>1.5433741351782864E-2</v>
      </c>
      <c r="X22" s="17">
        <v>41</v>
      </c>
      <c r="Y22" s="18">
        <v>10</v>
      </c>
      <c r="Z22" s="18">
        <f t="shared" si="15"/>
        <v>51</v>
      </c>
      <c r="AA22" s="44">
        <f t="shared" si="16"/>
        <v>2.2757697456492636E-2</v>
      </c>
      <c r="AB22" s="17">
        <v>9</v>
      </c>
      <c r="AC22" s="18" t="s">
        <v>24</v>
      </c>
      <c r="AD22" s="18">
        <f t="shared" si="17"/>
        <v>9</v>
      </c>
      <c r="AE22" s="44">
        <f t="shared" si="18"/>
        <v>5.0335570469798654E-3</v>
      </c>
      <c r="AF22" s="17">
        <v>9</v>
      </c>
      <c r="AG22" s="18">
        <v>5</v>
      </c>
      <c r="AH22" s="18">
        <f t="shared" si="19"/>
        <v>14</v>
      </c>
      <c r="AI22" s="44">
        <f t="shared" si="20"/>
        <v>1.064638783269962E-2</v>
      </c>
      <c r="AJ22" s="15"/>
      <c r="AK22" s="15"/>
      <c r="AL22" s="15"/>
      <c r="AM22" s="15"/>
    </row>
    <row r="23" spans="1:39" s="14" customFormat="1" x14ac:dyDescent="0.3">
      <c r="A23" s="4"/>
      <c r="B23" s="16" t="s">
        <v>57</v>
      </c>
      <c r="C23" s="41" t="s">
        <v>58</v>
      </c>
      <c r="D23" s="17">
        <f t="shared" si="0"/>
        <v>194</v>
      </c>
      <c r="E23" s="18">
        <f t="shared" si="1"/>
        <v>412</v>
      </c>
      <c r="F23" s="18">
        <f t="shared" si="6"/>
        <v>606</v>
      </c>
      <c r="G23" s="33">
        <f t="shared" si="3"/>
        <v>4.4376098418277679E-2</v>
      </c>
      <c r="H23" s="69">
        <v>26</v>
      </c>
      <c r="I23" s="18">
        <v>85</v>
      </c>
      <c r="J23" s="45">
        <v>111</v>
      </c>
      <c r="K23" s="44">
        <v>6.1190738699007714E-2</v>
      </c>
      <c r="L23" s="17">
        <v>32</v>
      </c>
      <c r="M23" s="18">
        <v>97</v>
      </c>
      <c r="N23" s="45">
        <v>129</v>
      </c>
      <c r="O23" s="44">
        <f t="shared" si="12"/>
        <v>5.3239785390012381E-2</v>
      </c>
      <c r="P23" s="17">
        <v>31</v>
      </c>
      <c r="Q23" s="18">
        <v>57</v>
      </c>
      <c r="R23" s="45">
        <f t="shared" si="13"/>
        <v>88</v>
      </c>
      <c r="S23" s="46">
        <f t="shared" si="14"/>
        <v>4.0072859744990891E-2</v>
      </c>
      <c r="T23" s="17">
        <v>27</v>
      </c>
      <c r="U23" s="18">
        <v>51</v>
      </c>
      <c r="V23" s="45">
        <f t="shared" si="4"/>
        <v>78</v>
      </c>
      <c r="W23" s="44">
        <f t="shared" si="5"/>
        <v>4.1511442256519426E-2</v>
      </c>
      <c r="X23" s="17">
        <v>25</v>
      </c>
      <c r="Y23" s="18">
        <v>74</v>
      </c>
      <c r="Z23" s="18">
        <f t="shared" si="15"/>
        <v>99</v>
      </c>
      <c r="AA23" s="44">
        <f t="shared" si="16"/>
        <v>4.4176706827309238E-2</v>
      </c>
      <c r="AB23" s="17">
        <v>26</v>
      </c>
      <c r="AC23" s="18">
        <v>20</v>
      </c>
      <c r="AD23" s="18">
        <f t="shared" si="17"/>
        <v>46</v>
      </c>
      <c r="AE23" s="44">
        <f t="shared" si="18"/>
        <v>2.5727069351230425E-2</v>
      </c>
      <c r="AF23" s="17">
        <v>27</v>
      </c>
      <c r="AG23" s="18">
        <v>28</v>
      </c>
      <c r="AH23" s="18">
        <f t="shared" si="19"/>
        <v>55</v>
      </c>
      <c r="AI23" s="44">
        <f t="shared" si="20"/>
        <v>4.1825095057034217E-2</v>
      </c>
      <c r="AJ23" s="15"/>
      <c r="AK23" s="15"/>
      <c r="AL23" s="15"/>
      <c r="AM23" s="15"/>
    </row>
    <row r="24" spans="1:39" s="14" customFormat="1" x14ac:dyDescent="0.3">
      <c r="A24" s="4"/>
      <c r="B24" s="16" t="s">
        <v>59</v>
      </c>
      <c r="C24" s="41" t="s">
        <v>60</v>
      </c>
      <c r="D24" s="17">
        <f t="shared" si="0"/>
        <v>363</v>
      </c>
      <c r="E24" s="18">
        <f t="shared" si="1"/>
        <v>232</v>
      </c>
      <c r="F24" s="18">
        <f t="shared" si="6"/>
        <v>595</v>
      </c>
      <c r="G24" s="33">
        <f t="shared" si="3"/>
        <v>4.3570591681312242E-2</v>
      </c>
      <c r="H24" s="69">
        <v>23</v>
      </c>
      <c r="I24" s="18">
        <v>7</v>
      </c>
      <c r="J24" s="45">
        <v>30</v>
      </c>
      <c r="K24" s="44">
        <v>1.6538037486218304E-2</v>
      </c>
      <c r="L24" s="17">
        <v>34</v>
      </c>
      <c r="M24" s="18">
        <v>26</v>
      </c>
      <c r="N24" s="45">
        <v>60</v>
      </c>
      <c r="O24" s="44">
        <f t="shared" si="12"/>
        <v>2.4762690879075525E-2</v>
      </c>
      <c r="P24" s="17">
        <v>53</v>
      </c>
      <c r="Q24" s="18">
        <v>35</v>
      </c>
      <c r="R24" s="45">
        <f t="shared" si="13"/>
        <v>88</v>
      </c>
      <c r="S24" s="46">
        <f t="shared" si="14"/>
        <v>4.0072859744990891E-2</v>
      </c>
      <c r="T24" s="17">
        <v>52</v>
      </c>
      <c r="U24" s="18">
        <v>46</v>
      </c>
      <c r="V24" s="45">
        <f t="shared" si="4"/>
        <v>98</v>
      </c>
      <c r="W24" s="44">
        <f t="shared" si="5"/>
        <v>5.2155401809473124E-2</v>
      </c>
      <c r="X24" s="17">
        <v>39</v>
      </c>
      <c r="Y24" s="18">
        <v>56</v>
      </c>
      <c r="Z24" s="18">
        <f t="shared" si="15"/>
        <v>95</v>
      </c>
      <c r="AA24" s="44">
        <f t="shared" si="16"/>
        <v>4.2391789379741189E-2</v>
      </c>
      <c r="AB24" s="17">
        <v>100</v>
      </c>
      <c r="AC24" s="18">
        <v>38</v>
      </c>
      <c r="AD24" s="18">
        <f t="shared" si="17"/>
        <v>138</v>
      </c>
      <c r="AE24" s="44">
        <f t="shared" si="18"/>
        <v>7.7181208053691275E-2</v>
      </c>
      <c r="AF24" s="17">
        <v>62</v>
      </c>
      <c r="AG24" s="18">
        <v>24</v>
      </c>
      <c r="AH24" s="18">
        <f t="shared" si="19"/>
        <v>86</v>
      </c>
      <c r="AI24" s="44">
        <f t="shared" si="20"/>
        <v>6.5399239543726242E-2</v>
      </c>
      <c r="AJ24" s="15"/>
      <c r="AK24" s="15"/>
      <c r="AL24" s="15"/>
      <c r="AM24" s="15"/>
    </row>
    <row r="25" spans="1:39" s="14" customFormat="1" x14ac:dyDescent="0.3">
      <c r="A25" s="4"/>
      <c r="B25" s="16" t="s">
        <v>61</v>
      </c>
      <c r="C25" s="41" t="s">
        <v>62</v>
      </c>
      <c r="D25" s="17">
        <f t="shared" si="0"/>
        <v>392</v>
      </c>
      <c r="E25" s="18">
        <f t="shared" si="1"/>
        <v>310</v>
      </c>
      <c r="F25" s="18">
        <f t="shared" si="6"/>
        <v>702</v>
      </c>
      <c r="G25" s="33">
        <f t="shared" si="3"/>
        <v>5.1405975395430577E-2</v>
      </c>
      <c r="H25" s="69">
        <v>36</v>
      </c>
      <c r="I25" s="18">
        <v>36</v>
      </c>
      <c r="J25" s="45">
        <v>72</v>
      </c>
      <c r="K25" s="44">
        <v>3.9691289966923927E-2</v>
      </c>
      <c r="L25" s="17">
        <v>53</v>
      </c>
      <c r="M25" s="18">
        <v>83</v>
      </c>
      <c r="N25" s="45">
        <v>136</v>
      </c>
      <c r="O25" s="44">
        <f t="shared" si="12"/>
        <v>5.6128765992571196E-2</v>
      </c>
      <c r="P25" s="17">
        <v>84</v>
      </c>
      <c r="Q25" s="18">
        <v>40</v>
      </c>
      <c r="R25" s="45">
        <f t="shared" si="13"/>
        <v>124</v>
      </c>
      <c r="S25" s="46">
        <f t="shared" si="14"/>
        <v>5.6466302367941715E-2</v>
      </c>
      <c r="T25" s="17">
        <v>70</v>
      </c>
      <c r="U25" s="18">
        <v>22</v>
      </c>
      <c r="V25" s="45">
        <f t="shared" si="4"/>
        <v>92</v>
      </c>
      <c r="W25" s="44">
        <f t="shared" si="5"/>
        <v>4.8962213943587012E-2</v>
      </c>
      <c r="X25" s="17">
        <v>52</v>
      </c>
      <c r="Y25" s="18">
        <v>29</v>
      </c>
      <c r="Z25" s="18">
        <f t="shared" si="15"/>
        <v>81</v>
      </c>
      <c r="AA25" s="44">
        <f t="shared" si="16"/>
        <v>3.614457831325301E-2</v>
      </c>
      <c r="AB25" s="17">
        <v>60</v>
      </c>
      <c r="AC25" s="18">
        <v>79</v>
      </c>
      <c r="AD25" s="18">
        <f t="shared" si="17"/>
        <v>139</v>
      </c>
      <c r="AE25" s="44">
        <f t="shared" si="18"/>
        <v>7.7740492170022366E-2</v>
      </c>
      <c r="AF25" s="17">
        <v>37</v>
      </c>
      <c r="AG25" s="18">
        <v>21</v>
      </c>
      <c r="AH25" s="18">
        <f t="shared" si="19"/>
        <v>58</v>
      </c>
      <c r="AI25" s="44">
        <f t="shared" si="20"/>
        <v>4.4106463878326993E-2</v>
      </c>
      <c r="AJ25" s="15"/>
      <c r="AK25" s="15"/>
      <c r="AL25" s="15"/>
      <c r="AM25" s="15"/>
    </row>
    <row r="26" spans="1:39" s="14" customFormat="1" x14ac:dyDescent="0.3">
      <c r="A26" s="4"/>
      <c r="B26" s="16" t="s">
        <v>63</v>
      </c>
      <c r="C26" s="41" t="s">
        <v>64</v>
      </c>
      <c r="D26" s="17">
        <f t="shared" si="0"/>
        <v>4</v>
      </c>
      <c r="E26" s="18">
        <f t="shared" si="1"/>
        <v>26</v>
      </c>
      <c r="F26" s="18">
        <f t="shared" si="6"/>
        <v>30</v>
      </c>
      <c r="G26" s="33">
        <f t="shared" si="3"/>
        <v>2.1968365553602814E-3</v>
      </c>
      <c r="H26" s="69">
        <v>1</v>
      </c>
      <c r="I26" s="18" t="s">
        <v>24</v>
      </c>
      <c r="J26" s="45">
        <v>1</v>
      </c>
      <c r="K26" s="44">
        <v>5.5126791620727675E-4</v>
      </c>
      <c r="L26" s="17" t="s">
        <v>24</v>
      </c>
      <c r="M26" s="18" t="s">
        <v>24</v>
      </c>
      <c r="N26" s="45" t="s">
        <v>24</v>
      </c>
      <c r="O26" s="44" t="s">
        <v>24</v>
      </c>
      <c r="P26" s="17">
        <v>3</v>
      </c>
      <c r="Q26" s="18" t="s">
        <v>24</v>
      </c>
      <c r="R26" s="45">
        <f t="shared" si="13"/>
        <v>3</v>
      </c>
      <c r="S26" s="46">
        <f t="shared" si="14"/>
        <v>1.366120218579235E-3</v>
      </c>
      <c r="T26" s="17" t="s">
        <v>24</v>
      </c>
      <c r="U26" s="18" t="s">
        <v>24</v>
      </c>
      <c r="V26" s="45" t="s">
        <v>24</v>
      </c>
      <c r="W26" s="44" t="s">
        <v>24</v>
      </c>
      <c r="X26" s="17" t="s">
        <v>24</v>
      </c>
      <c r="Y26" s="18">
        <v>26</v>
      </c>
      <c r="Z26" s="18">
        <f t="shared" si="15"/>
        <v>26</v>
      </c>
      <c r="AA26" s="44">
        <f t="shared" si="16"/>
        <v>1.1601963409192326E-2</v>
      </c>
      <c r="AB26" s="17" t="s">
        <v>24</v>
      </c>
      <c r="AC26" s="18" t="s">
        <v>24</v>
      </c>
      <c r="AD26" s="18" t="s">
        <v>24</v>
      </c>
      <c r="AE26" s="44" t="s">
        <v>24</v>
      </c>
      <c r="AF26" s="17" t="s">
        <v>24</v>
      </c>
      <c r="AG26" s="18" t="s">
        <v>24</v>
      </c>
      <c r="AH26" s="18" t="s">
        <v>24</v>
      </c>
      <c r="AI26" s="44" t="s">
        <v>24</v>
      </c>
      <c r="AJ26" s="15"/>
      <c r="AK26" s="15"/>
      <c r="AL26" s="15"/>
      <c r="AM26" s="15"/>
    </row>
    <row r="27" spans="1:39" s="14" customFormat="1" x14ac:dyDescent="0.3">
      <c r="A27" s="4"/>
      <c r="B27" s="16" t="s">
        <v>65</v>
      </c>
      <c r="C27" s="41" t="s">
        <v>66</v>
      </c>
      <c r="D27" s="17">
        <f t="shared" si="0"/>
        <v>33</v>
      </c>
      <c r="E27" s="18">
        <f t="shared" si="1"/>
        <v>7</v>
      </c>
      <c r="F27" s="18">
        <f t="shared" si="6"/>
        <v>40</v>
      </c>
      <c r="G27" s="33">
        <f t="shared" si="3"/>
        <v>2.9291154071470417E-3</v>
      </c>
      <c r="H27" s="69">
        <v>3</v>
      </c>
      <c r="I27" s="18" t="s">
        <v>24</v>
      </c>
      <c r="J27" s="45">
        <v>3</v>
      </c>
      <c r="K27" s="44">
        <v>1.6538037486218302E-3</v>
      </c>
      <c r="L27" s="17">
        <v>1</v>
      </c>
      <c r="M27" s="18" t="s">
        <v>24</v>
      </c>
      <c r="N27" s="45">
        <v>1</v>
      </c>
      <c r="O27" s="44">
        <f>N27/$N$56</f>
        <v>4.127115146512588E-4</v>
      </c>
      <c r="P27" s="17">
        <v>7</v>
      </c>
      <c r="Q27" s="18" t="s">
        <v>24</v>
      </c>
      <c r="R27" s="45">
        <f t="shared" si="13"/>
        <v>7</v>
      </c>
      <c r="S27" s="46">
        <f t="shared" si="14"/>
        <v>3.1876138433515485E-3</v>
      </c>
      <c r="T27" s="17">
        <v>8</v>
      </c>
      <c r="U27" s="18" t="s">
        <v>24</v>
      </c>
      <c r="V27" s="45">
        <f>SUM(T27:U27)</f>
        <v>8</v>
      </c>
      <c r="W27" s="44">
        <f>V27/$V$56</f>
        <v>4.2575838211814793E-3</v>
      </c>
      <c r="X27" s="17">
        <v>13</v>
      </c>
      <c r="Y27" s="18">
        <v>7</v>
      </c>
      <c r="Z27" s="18">
        <f t="shared" si="15"/>
        <v>20</v>
      </c>
      <c r="AA27" s="44">
        <f t="shared" si="16"/>
        <v>8.9245872378402504E-3</v>
      </c>
      <c r="AB27" s="17">
        <v>1</v>
      </c>
      <c r="AC27" s="18" t="s">
        <v>24</v>
      </c>
      <c r="AD27" s="18">
        <f>SUM(AB27:AC27)</f>
        <v>1</v>
      </c>
      <c r="AE27" s="44">
        <f>AD27/$AD$56</f>
        <v>5.5928411633109618E-4</v>
      </c>
      <c r="AF27" s="17" t="s">
        <v>24</v>
      </c>
      <c r="AG27" s="18" t="s">
        <v>24</v>
      </c>
      <c r="AH27" s="18" t="s">
        <v>24</v>
      </c>
      <c r="AI27" s="44" t="s">
        <v>24</v>
      </c>
      <c r="AJ27" s="15"/>
      <c r="AK27" s="15"/>
      <c r="AL27" s="15"/>
      <c r="AM27" s="15"/>
    </row>
    <row r="28" spans="1:39" s="14" customFormat="1" x14ac:dyDescent="0.3">
      <c r="A28" s="4"/>
      <c r="B28" s="16" t="s">
        <v>67</v>
      </c>
      <c r="C28" s="41" t="s">
        <v>68</v>
      </c>
      <c r="D28" s="17">
        <f t="shared" si="0"/>
        <v>6</v>
      </c>
      <c r="E28" s="18">
        <f t="shared" si="1"/>
        <v>6</v>
      </c>
      <c r="F28" s="18">
        <f t="shared" si="6"/>
        <v>12</v>
      </c>
      <c r="G28" s="33">
        <f t="shared" si="3"/>
        <v>8.7873462214411243E-4</v>
      </c>
      <c r="H28" s="69" t="s">
        <v>24</v>
      </c>
      <c r="I28" s="18" t="s">
        <v>24</v>
      </c>
      <c r="J28" s="45" t="s">
        <v>24</v>
      </c>
      <c r="K28" s="44" t="s">
        <v>24</v>
      </c>
      <c r="L28" s="17" t="s">
        <v>24</v>
      </c>
      <c r="M28" s="18">
        <v>6</v>
      </c>
      <c r="N28" s="45">
        <v>6</v>
      </c>
      <c r="O28" s="44">
        <f>N28/$N$56</f>
        <v>2.4762690879075525E-3</v>
      </c>
      <c r="P28" s="17">
        <v>6</v>
      </c>
      <c r="Q28" s="18" t="s">
        <v>24</v>
      </c>
      <c r="R28" s="45">
        <f t="shared" si="13"/>
        <v>6</v>
      </c>
      <c r="S28" s="46">
        <f t="shared" si="14"/>
        <v>2.7322404371584699E-3</v>
      </c>
      <c r="T28" s="17" t="s">
        <v>24</v>
      </c>
      <c r="U28" s="18" t="s">
        <v>24</v>
      </c>
      <c r="V28" s="45" t="s">
        <v>24</v>
      </c>
      <c r="W28" s="44" t="s">
        <v>24</v>
      </c>
      <c r="X28" s="17" t="s">
        <v>24</v>
      </c>
      <c r="Y28" s="18" t="s">
        <v>24</v>
      </c>
      <c r="Z28" s="18" t="s">
        <v>24</v>
      </c>
      <c r="AA28" s="44" t="s">
        <v>24</v>
      </c>
      <c r="AB28" s="17" t="s">
        <v>24</v>
      </c>
      <c r="AC28" s="18" t="s">
        <v>24</v>
      </c>
      <c r="AD28" s="18" t="s">
        <v>24</v>
      </c>
      <c r="AE28" s="44" t="s">
        <v>24</v>
      </c>
      <c r="AF28" s="17" t="s">
        <v>24</v>
      </c>
      <c r="AG28" s="18" t="s">
        <v>24</v>
      </c>
      <c r="AH28" s="18" t="s">
        <v>24</v>
      </c>
      <c r="AI28" s="44" t="s">
        <v>24</v>
      </c>
      <c r="AJ28" s="15"/>
      <c r="AK28" s="15"/>
      <c r="AL28" s="15"/>
      <c r="AM28" s="15"/>
    </row>
    <row r="29" spans="1:39" s="14" customFormat="1" x14ac:dyDescent="0.3">
      <c r="A29" s="4"/>
      <c r="B29" s="16" t="s">
        <v>69</v>
      </c>
      <c r="C29" s="41" t="s">
        <v>70</v>
      </c>
      <c r="D29" s="17">
        <f t="shared" si="0"/>
        <v>614</v>
      </c>
      <c r="E29" s="18">
        <f t="shared" si="1"/>
        <v>427</v>
      </c>
      <c r="F29" s="18">
        <f t="shared" si="6"/>
        <v>1041</v>
      </c>
      <c r="G29" s="33">
        <f t="shared" si="3"/>
        <v>7.6230228471001762E-2</v>
      </c>
      <c r="H29" s="69">
        <v>46</v>
      </c>
      <c r="I29" s="18">
        <v>103</v>
      </c>
      <c r="J29" s="45">
        <v>149</v>
      </c>
      <c r="K29" s="44">
        <v>8.2138919514884237E-2</v>
      </c>
      <c r="L29" s="17">
        <v>101</v>
      </c>
      <c r="M29" s="18">
        <v>50</v>
      </c>
      <c r="N29" s="45">
        <v>151</v>
      </c>
      <c r="O29" s="44">
        <f>N29/$N$56</f>
        <v>6.2319438712340074E-2</v>
      </c>
      <c r="P29" s="17">
        <v>101</v>
      </c>
      <c r="Q29" s="18">
        <v>75</v>
      </c>
      <c r="R29" s="45">
        <f t="shared" si="13"/>
        <v>176</v>
      </c>
      <c r="S29" s="46">
        <f t="shared" si="14"/>
        <v>8.0145719489981782E-2</v>
      </c>
      <c r="T29" s="17">
        <v>99</v>
      </c>
      <c r="U29" s="18">
        <v>49</v>
      </c>
      <c r="V29" s="45">
        <f t="shared" ref="V29:V34" si="21">SUM(T29:U29)</f>
        <v>148</v>
      </c>
      <c r="W29" s="44">
        <f t="shared" ref="W29:W34" si="22">V29/$V$56</f>
        <v>7.8765300691857373E-2</v>
      </c>
      <c r="X29" s="17">
        <v>103</v>
      </c>
      <c r="Y29" s="18">
        <v>65</v>
      </c>
      <c r="Z29" s="18">
        <f>SUM(X29:Y29)</f>
        <v>168</v>
      </c>
      <c r="AA29" s="44">
        <f>Z29/$Z$56</f>
        <v>7.4966532797858101E-2</v>
      </c>
      <c r="AB29" s="17">
        <v>99</v>
      </c>
      <c r="AC29" s="18">
        <v>41</v>
      </c>
      <c r="AD29" s="18">
        <f>SUM(AB29:AC29)</f>
        <v>140</v>
      </c>
      <c r="AE29" s="44">
        <f>AD29/$AD$56</f>
        <v>7.829977628635347E-2</v>
      </c>
      <c r="AF29" s="17">
        <v>65</v>
      </c>
      <c r="AG29" s="18">
        <v>44</v>
      </c>
      <c r="AH29" s="18">
        <f>SUM(AF29:AG29)</f>
        <v>109</v>
      </c>
      <c r="AI29" s="44">
        <f>AH29/$AH$56</f>
        <v>8.2889733840304181E-2</v>
      </c>
      <c r="AJ29" s="15"/>
      <c r="AK29" s="15"/>
      <c r="AL29" s="15"/>
      <c r="AM29" s="15"/>
    </row>
    <row r="30" spans="1:39" s="14" customFormat="1" x14ac:dyDescent="0.3">
      <c r="A30" s="4"/>
      <c r="B30" s="16" t="s">
        <v>71</v>
      </c>
      <c r="C30" s="41" t="s">
        <v>72</v>
      </c>
      <c r="D30" s="17">
        <f t="shared" si="0"/>
        <v>10</v>
      </c>
      <c r="E30" s="18">
        <f t="shared" si="1"/>
        <v>21</v>
      </c>
      <c r="F30" s="18">
        <f t="shared" si="6"/>
        <v>31</v>
      </c>
      <c r="G30" s="33">
        <f t="shared" si="3"/>
        <v>2.2700644405389573E-3</v>
      </c>
      <c r="H30" s="69" t="s">
        <v>24</v>
      </c>
      <c r="I30" s="18">
        <v>12</v>
      </c>
      <c r="J30" s="45">
        <v>12</v>
      </c>
      <c r="K30" s="44">
        <v>6.615214994487321E-3</v>
      </c>
      <c r="L30" s="17">
        <v>5</v>
      </c>
      <c r="M30" s="18" t="s">
        <v>24</v>
      </c>
      <c r="N30" s="45">
        <v>5</v>
      </c>
      <c r="O30" s="44">
        <f>N30/$N$56</f>
        <v>2.0635575732562937E-3</v>
      </c>
      <c r="P30" s="17">
        <v>2</v>
      </c>
      <c r="Q30" s="18">
        <v>4</v>
      </c>
      <c r="R30" s="45">
        <f t="shared" si="13"/>
        <v>6</v>
      </c>
      <c r="S30" s="46">
        <f t="shared" si="14"/>
        <v>2.7322404371584699E-3</v>
      </c>
      <c r="T30" s="17">
        <v>3</v>
      </c>
      <c r="U30" s="18">
        <v>5</v>
      </c>
      <c r="V30" s="45">
        <f t="shared" si="21"/>
        <v>8</v>
      </c>
      <c r="W30" s="44">
        <f t="shared" si="22"/>
        <v>4.2575838211814793E-3</v>
      </c>
      <c r="X30" s="17" t="s">
        <v>24</v>
      </c>
      <c r="Y30" s="18" t="s">
        <v>24</v>
      </c>
      <c r="Z30" s="18" t="s">
        <v>24</v>
      </c>
      <c r="AA30" s="44" t="s">
        <v>24</v>
      </c>
      <c r="AB30" s="17" t="s">
        <v>24</v>
      </c>
      <c r="AC30" s="18" t="s">
        <v>24</v>
      </c>
      <c r="AD30" s="18" t="s">
        <v>24</v>
      </c>
      <c r="AE30" s="44" t="s">
        <v>24</v>
      </c>
      <c r="AF30" s="17" t="s">
        <v>24</v>
      </c>
      <c r="AG30" s="18" t="s">
        <v>24</v>
      </c>
      <c r="AH30" s="18" t="s">
        <v>24</v>
      </c>
      <c r="AI30" s="44" t="s">
        <v>24</v>
      </c>
      <c r="AJ30" s="15"/>
      <c r="AK30" s="15"/>
      <c r="AL30" s="15"/>
      <c r="AM30" s="15"/>
    </row>
    <row r="31" spans="1:39" s="14" customFormat="1" x14ac:dyDescent="0.3">
      <c r="A31" s="4"/>
      <c r="B31" s="19" t="s">
        <v>73</v>
      </c>
      <c r="C31" s="41" t="s">
        <v>74</v>
      </c>
      <c r="D31" s="17">
        <f>SUM(H31,L31,P31,T31,X31,AB31,AF31)</f>
        <v>4</v>
      </c>
      <c r="E31" s="18" t="s">
        <v>24</v>
      </c>
      <c r="F31" s="18">
        <f t="shared" si="6"/>
        <v>4</v>
      </c>
      <c r="G31" s="33">
        <f t="shared" si="3"/>
        <v>2.9291154071470416E-4</v>
      </c>
      <c r="H31" s="69" t="s">
        <v>24</v>
      </c>
      <c r="I31" s="18" t="s">
        <v>24</v>
      </c>
      <c r="J31" s="18" t="s">
        <v>24</v>
      </c>
      <c r="K31" s="44" t="s">
        <v>24</v>
      </c>
      <c r="L31" s="17" t="s">
        <v>24</v>
      </c>
      <c r="M31" s="18" t="s">
        <v>24</v>
      </c>
      <c r="N31" s="45" t="s">
        <v>24</v>
      </c>
      <c r="O31" s="44" t="s">
        <v>24</v>
      </c>
      <c r="P31" s="17" t="s">
        <v>24</v>
      </c>
      <c r="Q31" s="18" t="s">
        <v>24</v>
      </c>
      <c r="R31" s="45" t="s">
        <v>24</v>
      </c>
      <c r="S31" s="46" t="s">
        <v>24</v>
      </c>
      <c r="T31" s="17">
        <v>2</v>
      </c>
      <c r="U31" s="18" t="s">
        <v>24</v>
      </c>
      <c r="V31" s="45">
        <f t="shared" si="21"/>
        <v>2</v>
      </c>
      <c r="W31" s="44">
        <f t="shared" si="22"/>
        <v>1.0643959552953698E-3</v>
      </c>
      <c r="X31" s="17" t="s">
        <v>24</v>
      </c>
      <c r="Y31" s="18" t="s">
        <v>24</v>
      </c>
      <c r="Z31" s="18" t="s">
        <v>24</v>
      </c>
      <c r="AA31" s="44" t="s">
        <v>24</v>
      </c>
      <c r="AB31" s="17">
        <v>2</v>
      </c>
      <c r="AC31" s="18" t="s">
        <v>24</v>
      </c>
      <c r="AD31" s="18">
        <f>SUM(AB31:AC31)</f>
        <v>2</v>
      </c>
      <c r="AE31" s="44">
        <f>AD31/$AD$56</f>
        <v>1.1185682326621924E-3</v>
      </c>
      <c r="AF31" s="17" t="s">
        <v>24</v>
      </c>
      <c r="AG31" s="18" t="s">
        <v>24</v>
      </c>
      <c r="AH31" s="18" t="s">
        <v>24</v>
      </c>
      <c r="AI31" s="44" t="s">
        <v>24</v>
      </c>
      <c r="AJ31" s="15"/>
      <c r="AK31" s="15"/>
      <c r="AL31" s="15"/>
      <c r="AM31" s="15"/>
    </row>
    <row r="32" spans="1:39" s="14" customFormat="1" x14ac:dyDescent="0.3">
      <c r="A32" s="4"/>
      <c r="B32" s="16" t="s">
        <v>75</v>
      </c>
      <c r="C32" s="41" t="s">
        <v>76</v>
      </c>
      <c r="D32" s="17">
        <f>SUM(H32,L32,P32,T32,X32,AB32,AF32)</f>
        <v>165</v>
      </c>
      <c r="E32" s="18">
        <f>SUM(I32,M32,Q32,U32,Y32,AC32,AG32)</f>
        <v>146</v>
      </c>
      <c r="F32" s="18">
        <f t="shared" si="6"/>
        <v>311</v>
      </c>
      <c r="G32" s="33">
        <f t="shared" si="3"/>
        <v>2.2773872290568247E-2</v>
      </c>
      <c r="H32" s="69">
        <v>20</v>
      </c>
      <c r="I32" s="18">
        <v>10</v>
      </c>
      <c r="J32" s="45">
        <v>30</v>
      </c>
      <c r="K32" s="44">
        <v>1.6538037486218304E-2</v>
      </c>
      <c r="L32" s="17">
        <v>19</v>
      </c>
      <c r="M32" s="18">
        <v>34</v>
      </c>
      <c r="N32" s="45">
        <v>53</v>
      </c>
      <c r="O32" s="44">
        <f>N32/$N$56</f>
        <v>2.1873710276516713E-2</v>
      </c>
      <c r="P32" s="17">
        <v>22</v>
      </c>
      <c r="Q32" s="18">
        <v>15</v>
      </c>
      <c r="R32" s="45">
        <f>SUM(P32:Q32)</f>
        <v>37</v>
      </c>
      <c r="S32" s="46">
        <f>R32/$R$56</f>
        <v>1.6848816029143898E-2</v>
      </c>
      <c r="T32" s="17">
        <v>32</v>
      </c>
      <c r="U32" s="18">
        <v>15</v>
      </c>
      <c r="V32" s="45">
        <f t="shared" si="21"/>
        <v>47</v>
      </c>
      <c r="W32" s="44">
        <f t="shared" si="22"/>
        <v>2.5013304949441192E-2</v>
      </c>
      <c r="X32" s="17">
        <v>13</v>
      </c>
      <c r="Y32" s="18">
        <v>23</v>
      </c>
      <c r="Z32" s="18">
        <f>SUM(X32:Y32)</f>
        <v>36</v>
      </c>
      <c r="AA32" s="44">
        <f>Z32/$Z$56</f>
        <v>1.6064257028112448E-2</v>
      </c>
      <c r="AB32" s="17">
        <v>21</v>
      </c>
      <c r="AC32" s="18">
        <v>37</v>
      </c>
      <c r="AD32" s="18">
        <f>SUM(AB32:AC32)</f>
        <v>58</v>
      </c>
      <c r="AE32" s="44">
        <f>AD32/$AD$56</f>
        <v>3.2438478747203577E-2</v>
      </c>
      <c r="AF32" s="17">
        <v>38</v>
      </c>
      <c r="AG32" s="18">
        <v>12</v>
      </c>
      <c r="AH32" s="18">
        <f>SUM(AF32:AG32)</f>
        <v>50</v>
      </c>
      <c r="AI32" s="44">
        <f>AH32/$AH$56</f>
        <v>3.8022813688212927E-2</v>
      </c>
      <c r="AJ32" s="15"/>
      <c r="AK32" s="15"/>
      <c r="AL32" s="15"/>
      <c r="AM32" s="15"/>
    </row>
    <row r="33" spans="1:39" s="14" customFormat="1" x14ac:dyDescent="0.3">
      <c r="A33" s="4"/>
      <c r="B33" s="16" t="s">
        <v>77</v>
      </c>
      <c r="C33" s="41" t="s">
        <v>78</v>
      </c>
      <c r="D33" s="17">
        <f>SUM(H33,L33,P33,T33,X33,AB33,AF33)</f>
        <v>8</v>
      </c>
      <c r="E33" s="18" t="s">
        <v>24</v>
      </c>
      <c r="F33" s="18">
        <f t="shared" si="6"/>
        <v>8</v>
      </c>
      <c r="G33" s="33">
        <f t="shared" si="3"/>
        <v>5.8582308142940832E-4</v>
      </c>
      <c r="H33" s="69" t="s">
        <v>24</v>
      </c>
      <c r="I33" s="18" t="s">
        <v>24</v>
      </c>
      <c r="J33" s="45" t="s">
        <v>24</v>
      </c>
      <c r="K33" s="44" t="s">
        <v>24</v>
      </c>
      <c r="L33" s="17" t="s">
        <v>24</v>
      </c>
      <c r="M33" s="18" t="s">
        <v>24</v>
      </c>
      <c r="N33" s="45" t="s">
        <v>24</v>
      </c>
      <c r="O33" s="44" t="s">
        <v>24</v>
      </c>
      <c r="P33" s="17" t="s">
        <v>24</v>
      </c>
      <c r="Q33" s="18" t="s">
        <v>24</v>
      </c>
      <c r="R33" s="45" t="s">
        <v>24</v>
      </c>
      <c r="S33" s="46" t="s">
        <v>24</v>
      </c>
      <c r="T33" s="17">
        <v>4</v>
      </c>
      <c r="U33" s="18" t="s">
        <v>24</v>
      </c>
      <c r="V33" s="45">
        <f t="shared" si="21"/>
        <v>4</v>
      </c>
      <c r="W33" s="44">
        <f t="shared" si="22"/>
        <v>2.1287919105907396E-3</v>
      </c>
      <c r="X33" s="17" t="s">
        <v>24</v>
      </c>
      <c r="Y33" s="18" t="s">
        <v>24</v>
      </c>
      <c r="Z33" s="18" t="s">
        <v>24</v>
      </c>
      <c r="AA33" s="44" t="s">
        <v>24</v>
      </c>
      <c r="AB33" s="17">
        <v>4</v>
      </c>
      <c r="AC33" s="18" t="s">
        <v>24</v>
      </c>
      <c r="AD33" s="18">
        <f>SUM(AB33:AC33)</f>
        <v>4</v>
      </c>
      <c r="AE33" s="44">
        <f>AD33/$AD$56</f>
        <v>2.2371364653243847E-3</v>
      </c>
      <c r="AF33" s="17" t="s">
        <v>24</v>
      </c>
      <c r="AG33" s="18" t="s">
        <v>24</v>
      </c>
      <c r="AH33" s="18" t="s">
        <v>24</v>
      </c>
      <c r="AI33" s="44" t="s">
        <v>24</v>
      </c>
      <c r="AJ33" s="15"/>
      <c r="AK33" s="15"/>
      <c r="AL33" s="15"/>
      <c r="AM33" s="15"/>
    </row>
    <row r="34" spans="1:39" s="14" customFormat="1" x14ac:dyDescent="0.3">
      <c r="A34" s="4"/>
      <c r="B34" s="16" t="s">
        <v>79</v>
      </c>
      <c r="C34" s="41" t="s">
        <v>80</v>
      </c>
      <c r="D34" s="17">
        <f>SUM(H34,L34,P34,T34,X34,AB34,AF34)</f>
        <v>166</v>
      </c>
      <c r="E34" s="18">
        <f t="shared" ref="E34:E55" si="23">SUM(I34,M34,Q34,U34,Y34,AC34,AG34)</f>
        <v>220</v>
      </c>
      <c r="F34" s="18">
        <f t="shared" si="6"/>
        <v>386</v>
      </c>
      <c r="G34" s="33">
        <f t="shared" si="3"/>
        <v>2.8265963678968952E-2</v>
      </c>
      <c r="H34" s="69">
        <v>8</v>
      </c>
      <c r="I34" s="18">
        <v>25</v>
      </c>
      <c r="J34" s="45">
        <v>33</v>
      </c>
      <c r="K34" s="44">
        <v>1.8191841234840134E-2</v>
      </c>
      <c r="L34" s="17">
        <v>21</v>
      </c>
      <c r="M34" s="18">
        <v>29</v>
      </c>
      <c r="N34" s="45">
        <v>50</v>
      </c>
      <c r="O34" s="44">
        <f>N34/$N$56</f>
        <v>2.0635575732562937E-2</v>
      </c>
      <c r="P34" s="17">
        <v>37</v>
      </c>
      <c r="Q34" s="18">
        <v>22</v>
      </c>
      <c r="R34" s="45">
        <f>SUM(P34:Q34)</f>
        <v>59</v>
      </c>
      <c r="S34" s="46">
        <f>R34/$R$56</f>
        <v>2.6867030965391621E-2</v>
      </c>
      <c r="T34" s="17">
        <v>33</v>
      </c>
      <c r="U34" s="18">
        <v>42</v>
      </c>
      <c r="V34" s="45">
        <f t="shared" si="21"/>
        <v>75</v>
      </c>
      <c r="W34" s="44">
        <f t="shared" si="22"/>
        <v>3.991484832357637E-2</v>
      </c>
      <c r="X34" s="17">
        <v>23</v>
      </c>
      <c r="Y34" s="18">
        <v>55</v>
      </c>
      <c r="Z34" s="18">
        <f t="shared" ref="Z34:Z39" si="24">SUM(X34:Y34)</f>
        <v>78</v>
      </c>
      <c r="AA34" s="44">
        <f t="shared" ref="AA34:AA39" si="25">Z34/$Z$56</f>
        <v>3.4805890227576977E-2</v>
      </c>
      <c r="AB34" s="17">
        <v>27</v>
      </c>
      <c r="AC34" s="18">
        <v>28</v>
      </c>
      <c r="AD34" s="18">
        <f>SUM(AB34:AC34)</f>
        <v>55</v>
      </c>
      <c r="AE34" s="44">
        <f>AD34/$AD$56</f>
        <v>3.076062639821029E-2</v>
      </c>
      <c r="AF34" s="17">
        <v>17</v>
      </c>
      <c r="AG34" s="18">
        <v>19</v>
      </c>
      <c r="AH34" s="18">
        <f>SUM(AF34:AG34)</f>
        <v>36</v>
      </c>
      <c r="AI34" s="44">
        <f>AH34/$AH$56</f>
        <v>2.7376425855513309E-2</v>
      </c>
      <c r="AJ34" s="15"/>
      <c r="AK34" s="15"/>
      <c r="AL34" s="15"/>
      <c r="AM34" s="15"/>
    </row>
    <row r="35" spans="1:39" s="14" customFormat="1" x14ac:dyDescent="0.3">
      <c r="A35" s="4"/>
      <c r="B35" s="16" t="s">
        <v>81</v>
      </c>
      <c r="C35" s="41" t="s">
        <v>82</v>
      </c>
      <c r="D35" s="17" t="s">
        <v>24</v>
      </c>
      <c r="E35" s="18">
        <f t="shared" si="23"/>
        <v>31</v>
      </c>
      <c r="F35" s="18">
        <f t="shared" si="6"/>
        <v>31</v>
      </c>
      <c r="G35" s="33">
        <f t="shared" si="3"/>
        <v>2.2700644405389573E-3</v>
      </c>
      <c r="H35" s="69" t="s">
        <v>24</v>
      </c>
      <c r="I35" s="18" t="s">
        <v>24</v>
      </c>
      <c r="J35" s="45" t="s">
        <v>24</v>
      </c>
      <c r="K35" s="44" t="s">
        <v>24</v>
      </c>
      <c r="L35" s="17" t="s">
        <v>24</v>
      </c>
      <c r="M35" s="18" t="s">
        <v>24</v>
      </c>
      <c r="N35" s="45" t="s">
        <v>24</v>
      </c>
      <c r="O35" s="44" t="s">
        <v>24</v>
      </c>
      <c r="P35" s="17" t="s">
        <v>24</v>
      </c>
      <c r="Q35" s="18" t="s">
        <v>24</v>
      </c>
      <c r="R35" s="45" t="s">
        <v>24</v>
      </c>
      <c r="S35" s="46" t="s">
        <v>24</v>
      </c>
      <c r="T35" s="17" t="s">
        <v>24</v>
      </c>
      <c r="U35" s="18" t="s">
        <v>24</v>
      </c>
      <c r="V35" s="45" t="s">
        <v>24</v>
      </c>
      <c r="W35" s="44" t="s">
        <v>24</v>
      </c>
      <c r="X35" s="17" t="s">
        <v>24</v>
      </c>
      <c r="Y35" s="18">
        <v>31</v>
      </c>
      <c r="Z35" s="18">
        <f t="shared" si="24"/>
        <v>31</v>
      </c>
      <c r="AA35" s="44">
        <f t="shared" si="25"/>
        <v>1.3833110218652387E-2</v>
      </c>
      <c r="AB35" s="17" t="s">
        <v>24</v>
      </c>
      <c r="AC35" s="18" t="s">
        <v>24</v>
      </c>
      <c r="AD35" s="18" t="s">
        <v>24</v>
      </c>
      <c r="AE35" s="44" t="s">
        <v>24</v>
      </c>
      <c r="AF35" s="17" t="s">
        <v>24</v>
      </c>
      <c r="AG35" s="18" t="s">
        <v>24</v>
      </c>
      <c r="AH35" s="18" t="s">
        <v>24</v>
      </c>
      <c r="AI35" s="44" t="s">
        <v>24</v>
      </c>
      <c r="AJ35" s="15"/>
      <c r="AK35" s="15"/>
      <c r="AL35" s="15"/>
      <c r="AM35" s="15"/>
    </row>
    <row r="36" spans="1:39" s="14" customFormat="1" x14ac:dyDescent="0.3">
      <c r="A36" s="4"/>
      <c r="B36" s="16" t="s">
        <v>83</v>
      </c>
      <c r="C36" s="41" t="s">
        <v>84</v>
      </c>
      <c r="D36" s="17">
        <f t="shared" ref="D36:D55" si="26">SUM(H36,L36,P36,T36,X36,AB36,AF36)</f>
        <v>194</v>
      </c>
      <c r="E36" s="18">
        <f t="shared" si="23"/>
        <v>125</v>
      </c>
      <c r="F36" s="18">
        <f t="shared" si="6"/>
        <v>319</v>
      </c>
      <c r="G36" s="33">
        <f t="shared" si="3"/>
        <v>2.3359695371997658E-2</v>
      </c>
      <c r="H36" s="69">
        <v>15</v>
      </c>
      <c r="I36" s="18">
        <v>21</v>
      </c>
      <c r="J36" s="45">
        <v>36</v>
      </c>
      <c r="K36" s="44">
        <v>1.9845644983461964E-2</v>
      </c>
      <c r="L36" s="17">
        <v>42</v>
      </c>
      <c r="M36" s="18">
        <v>10</v>
      </c>
      <c r="N36" s="45">
        <v>52</v>
      </c>
      <c r="O36" s="44">
        <f t="shared" ref="O36:O41" si="27">N36/$N$56</f>
        <v>2.1460998761865455E-2</v>
      </c>
      <c r="P36" s="17">
        <v>49</v>
      </c>
      <c r="Q36" s="18">
        <v>31</v>
      </c>
      <c r="R36" s="45">
        <f t="shared" ref="R36:R51" si="28">SUM(P36:Q36)</f>
        <v>80</v>
      </c>
      <c r="S36" s="46">
        <f t="shared" ref="S36:S51" si="29">R36/$R$56</f>
        <v>3.6429872495446269E-2</v>
      </c>
      <c r="T36" s="17">
        <v>37</v>
      </c>
      <c r="U36" s="18">
        <v>6</v>
      </c>
      <c r="V36" s="45">
        <f>SUM(T36:U36)</f>
        <v>43</v>
      </c>
      <c r="W36" s="44">
        <f>V36/$V$56</f>
        <v>2.2884513038850453E-2</v>
      </c>
      <c r="X36" s="17">
        <v>24</v>
      </c>
      <c r="Y36" s="18">
        <v>18</v>
      </c>
      <c r="Z36" s="18">
        <f t="shared" si="24"/>
        <v>42</v>
      </c>
      <c r="AA36" s="44">
        <f t="shared" si="25"/>
        <v>1.8741633199464525E-2</v>
      </c>
      <c r="AB36" s="17">
        <v>13</v>
      </c>
      <c r="AC36" s="18">
        <v>29</v>
      </c>
      <c r="AD36" s="18">
        <f>SUM(AB36:AC36)</f>
        <v>42</v>
      </c>
      <c r="AE36" s="44">
        <f>AD36/$AD$56</f>
        <v>2.3489932885906041E-2</v>
      </c>
      <c r="AF36" s="17">
        <v>14</v>
      </c>
      <c r="AG36" s="18">
        <v>10</v>
      </c>
      <c r="AH36" s="18">
        <f>SUM(AF36:AG36)</f>
        <v>24</v>
      </c>
      <c r="AI36" s="44">
        <f>AH36/$AH$56</f>
        <v>1.8250950570342206E-2</v>
      </c>
      <c r="AJ36" s="15"/>
      <c r="AK36" s="15"/>
      <c r="AL36" s="15"/>
      <c r="AM36" s="15"/>
    </row>
    <row r="37" spans="1:39" s="14" customFormat="1" x14ac:dyDescent="0.3">
      <c r="A37" s="4"/>
      <c r="B37" s="16" t="s">
        <v>85</v>
      </c>
      <c r="C37" s="41" t="s">
        <v>86</v>
      </c>
      <c r="D37" s="17">
        <f t="shared" si="26"/>
        <v>16</v>
      </c>
      <c r="E37" s="18">
        <f t="shared" si="23"/>
        <v>42</v>
      </c>
      <c r="F37" s="18">
        <f t="shared" si="6"/>
        <v>58</v>
      </c>
      <c r="G37" s="33">
        <f t="shared" si="3"/>
        <v>4.24721734036321E-3</v>
      </c>
      <c r="H37" s="69">
        <v>3</v>
      </c>
      <c r="I37" s="18">
        <v>16</v>
      </c>
      <c r="J37" s="45">
        <v>19</v>
      </c>
      <c r="K37" s="44">
        <v>1.0474090407938258E-2</v>
      </c>
      <c r="L37" s="17" t="s">
        <v>24</v>
      </c>
      <c r="M37" s="18">
        <v>6</v>
      </c>
      <c r="N37" s="45">
        <v>6</v>
      </c>
      <c r="O37" s="44">
        <f t="shared" si="27"/>
        <v>2.4762690879075525E-3</v>
      </c>
      <c r="P37" s="17" t="s">
        <v>24</v>
      </c>
      <c r="Q37" s="18">
        <v>7</v>
      </c>
      <c r="R37" s="45">
        <f t="shared" si="28"/>
        <v>7</v>
      </c>
      <c r="S37" s="46">
        <f t="shared" si="29"/>
        <v>3.1876138433515485E-3</v>
      </c>
      <c r="T37" s="17">
        <v>4</v>
      </c>
      <c r="U37" s="18">
        <v>6</v>
      </c>
      <c r="V37" s="45">
        <f>SUM(T37:U37)</f>
        <v>10</v>
      </c>
      <c r="W37" s="44">
        <f>V37/$V$56</f>
        <v>5.3219797764768491E-3</v>
      </c>
      <c r="X37" s="17">
        <v>6</v>
      </c>
      <c r="Y37" s="18">
        <v>7</v>
      </c>
      <c r="Z37" s="18">
        <f t="shared" si="24"/>
        <v>13</v>
      </c>
      <c r="AA37" s="44">
        <f t="shared" si="25"/>
        <v>5.8009817045961629E-3</v>
      </c>
      <c r="AB37" s="17">
        <v>3</v>
      </c>
      <c r="AC37" s="18" t="s">
        <v>24</v>
      </c>
      <c r="AD37" s="18">
        <f>SUM(AB37:AC37)</f>
        <v>3</v>
      </c>
      <c r="AE37" s="44">
        <f>AD37/$AD$56</f>
        <v>1.6778523489932886E-3</v>
      </c>
      <c r="AF37" s="17" t="s">
        <v>24</v>
      </c>
      <c r="AG37" s="18" t="s">
        <v>24</v>
      </c>
      <c r="AH37" s="18" t="s">
        <v>24</v>
      </c>
      <c r="AI37" s="44" t="s">
        <v>24</v>
      </c>
      <c r="AJ37" s="15"/>
      <c r="AK37" s="15"/>
      <c r="AL37" s="15"/>
      <c r="AM37" s="15"/>
    </row>
    <row r="38" spans="1:39" s="14" customFormat="1" x14ac:dyDescent="0.3">
      <c r="A38" s="4"/>
      <c r="B38" s="16" t="s">
        <v>87</v>
      </c>
      <c r="C38" s="41" t="s">
        <v>88</v>
      </c>
      <c r="D38" s="17">
        <f t="shared" si="26"/>
        <v>38</v>
      </c>
      <c r="E38" s="18">
        <f t="shared" si="23"/>
        <v>14</v>
      </c>
      <c r="F38" s="18">
        <f t="shared" si="6"/>
        <v>52</v>
      </c>
      <c r="G38" s="33">
        <f t="shared" ref="G38:G55" si="30">F38/$F$56</f>
        <v>3.8078500292911539E-3</v>
      </c>
      <c r="H38" s="69">
        <v>8</v>
      </c>
      <c r="I38" s="18">
        <v>14</v>
      </c>
      <c r="J38" s="45">
        <v>22</v>
      </c>
      <c r="K38" s="44">
        <v>1.2127894156560088E-2</v>
      </c>
      <c r="L38" s="17">
        <v>7</v>
      </c>
      <c r="M38" s="18" t="s">
        <v>24</v>
      </c>
      <c r="N38" s="45">
        <v>7</v>
      </c>
      <c r="O38" s="44">
        <f t="shared" si="27"/>
        <v>2.8889806025588112E-3</v>
      </c>
      <c r="P38" s="17">
        <v>13</v>
      </c>
      <c r="Q38" s="18" t="s">
        <v>24</v>
      </c>
      <c r="R38" s="45">
        <f t="shared" si="28"/>
        <v>13</v>
      </c>
      <c r="S38" s="46">
        <f t="shared" si="29"/>
        <v>5.9198542805100184E-3</v>
      </c>
      <c r="T38" s="17">
        <v>2</v>
      </c>
      <c r="U38" s="18" t="s">
        <v>24</v>
      </c>
      <c r="V38" s="45">
        <f>SUM(T38:U38)</f>
        <v>2</v>
      </c>
      <c r="W38" s="44">
        <f>V38/$V$56</f>
        <v>1.0643959552953698E-3</v>
      </c>
      <c r="X38" s="17">
        <v>4</v>
      </c>
      <c r="Y38" s="18" t="s">
        <v>24</v>
      </c>
      <c r="Z38" s="18">
        <f t="shared" si="24"/>
        <v>4</v>
      </c>
      <c r="AA38" s="44">
        <f t="shared" si="25"/>
        <v>1.7849174475680499E-3</v>
      </c>
      <c r="AB38" s="17" t="s">
        <v>24</v>
      </c>
      <c r="AC38" s="18" t="s">
        <v>24</v>
      </c>
      <c r="AD38" s="18" t="s">
        <v>24</v>
      </c>
      <c r="AE38" s="44" t="s">
        <v>24</v>
      </c>
      <c r="AF38" s="17">
        <v>4</v>
      </c>
      <c r="AG38" s="18" t="s">
        <v>24</v>
      </c>
      <c r="AH38" s="18">
        <f>SUM(AF38:AG38)</f>
        <v>4</v>
      </c>
      <c r="AI38" s="44">
        <f>AH38/$AH$56</f>
        <v>3.041825095057034E-3</v>
      </c>
      <c r="AJ38" s="15"/>
      <c r="AK38" s="15"/>
      <c r="AL38" s="15"/>
      <c r="AM38" s="15"/>
    </row>
    <row r="39" spans="1:39" s="14" customFormat="1" x14ac:dyDescent="0.3">
      <c r="A39" s="4"/>
      <c r="B39" s="16" t="s">
        <v>89</v>
      </c>
      <c r="C39" s="41" t="s">
        <v>90</v>
      </c>
      <c r="D39" s="17">
        <f t="shared" si="26"/>
        <v>12</v>
      </c>
      <c r="E39" s="18">
        <f t="shared" si="23"/>
        <v>11</v>
      </c>
      <c r="F39" s="18">
        <f t="shared" ref="F39:F56" si="31">SUM(J39,N39,R39,V39,Z39,AD39,AH39)</f>
        <v>23</v>
      </c>
      <c r="G39" s="33">
        <f t="shared" si="30"/>
        <v>1.6842413591095489E-3</v>
      </c>
      <c r="H39" s="69">
        <v>4</v>
      </c>
      <c r="I39" s="18">
        <v>2</v>
      </c>
      <c r="J39" s="45">
        <v>6</v>
      </c>
      <c r="K39" s="44">
        <v>3.3076074972436605E-3</v>
      </c>
      <c r="L39" s="17">
        <v>3</v>
      </c>
      <c r="M39" s="18">
        <v>2</v>
      </c>
      <c r="N39" s="45">
        <v>5</v>
      </c>
      <c r="O39" s="44">
        <f t="shared" si="27"/>
        <v>2.0635575732562937E-3</v>
      </c>
      <c r="P39" s="17" t="s">
        <v>24</v>
      </c>
      <c r="Q39" s="18">
        <v>7</v>
      </c>
      <c r="R39" s="45">
        <f t="shared" si="28"/>
        <v>7</v>
      </c>
      <c r="S39" s="46">
        <f t="shared" si="29"/>
        <v>3.1876138433515485E-3</v>
      </c>
      <c r="T39" s="17" t="s">
        <v>24</v>
      </c>
      <c r="U39" s="18" t="s">
        <v>24</v>
      </c>
      <c r="V39" s="45" t="s">
        <v>24</v>
      </c>
      <c r="W39" s="44" t="s">
        <v>24</v>
      </c>
      <c r="X39" s="17">
        <v>3</v>
      </c>
      <c r="Y39" s="18" t="s">
        <v>24</v>
      </c>
      <c r="Z39" s="18">
        <f t="shared" si="24"/>
        <v>3</v>
      </c>
      <c r="AA39" s="44">
        <f t="shared" si="25"/>
        <v>1.3386880856760374E-3</v>
      </c>
      <c r="AB39" s="17">
        <v>2</v>
      </c>
      <c r="AC39" s="18" t="s">
        <v>24</v>
      </c>
      <c r="AD39" s="18">
        <f>SUM(AB39:AC39)</f>
        <v>2</v>
      </c>
      <c r="AE39" s="44">
        <f>AD39/$AD$56</f>
        <v>1.1185682326621924E-3</v>
      </c>
      <c r="AF39" s="17" t="s">
        <v>24</v>
      </c>
      <c r="AG39" s="18" t="s">
        <v>24</v>
      </c>
      <c r="AH39" s="18" t="s">
        <v>24</v>
      </c>
      <c r="AI39" s="44" t="s">
        <v>24</v>
      </c>
      <c r="AJ39" s="15"/>
      <c r="AK39" s="15"/>
      <c r="AL39" s="15"/>
      <c r="AM39" s="15"/>
    </row>
    <row r="40" spans="1:39" s="14" customFormat="1" x14ac:dyDescent="0.3">
      <c r="A40" s="4"/>
      <c r="B40" s="16" t="s">
        <v>91</v>
      </c>
      <c r="C40" s="41" t="s">
        <v>92</v>
      </c>
      <c r="D40" s="17">
        <f t="shared" si="26"/>
        <v>47</v>
      </c>
      <c r="E40" s="18">
        <f t="shared" si="23"/>
        <v>55</v>
      </c>
      <c r="F40" s="18">
        <f t="shared" si="31"/>
        <v>102</v>
      </c>
      <c r="G40" s="33">
        <f t="shared" si="30"/>
        <v>7.4692442882249559E-3</v>
      </c>
      <c r="H40" s="69" t="s">
        <v>24</v>
      </c>
      <c r="I40" s="18">
        <v>19</v>
      </c>
      <c r="J40" s="45">
        <v>19</v>
      </c>
      <c r="K40" s="44">
        <v>1.0474090407938258E-2</v>
      </c>
      <c r="L40" s="17">
        <v>6</v>
      </c>
      <c r="M40" s="18">
        <v>16</v>
      </c>
      <c r="N40" s="45">
        <v>22</v>
      </c>
      <c r="O40" s="44">
        <f t="shared" si="27"/>
        <v>9.0796533223276923E-3</v>
      </c>
      <c r="P40" s="17">
        <v>9</v>
      </c>
      <c r="Q40" s="18">
        <v>14</v>
      </c>
      <c r="R40" s="45">
        <f t="shared" si="28"/>
        <v>23</v>
      </c>
      <c r="S40" s="46">
        <f t="shared" si="29"/>
        <v>1.0473588342440802E-2</v>
      </c>
      <c r="T40" s="17" t="s">
        <v>24</v>
      </c>
      <c r="U40" s="18" t="s">
        <v>24</v>
      </c>
      <c r="V40" s="45" t="s">
        <v>24</v>
      </c>
      <c r="W40" s="44" t="s">
        <v>24</v>
      </c>
      <c r="X40" s="17" t="s">
        <v>24</v>
      </c>
      <c r="Y40" s="18" t="s">
        <v>24</v>
      </c>
      <c r="Z40" s="18" t="s">
        <v>24</v>
      </c>
      <c r="AA40" s="44" t="s">
        <v>24</v>
      </c>
      <c r="AB40" s="17">
        <v>27</v>
      </c>
      <c r="AC40" s="18">
        <v>1</v>
      </c>
      <c r="AD40" s="18">
        <f>SUM(AB40:AC40)</f>
        <v>28</v>
      </c>
      <c r="AE40" s="44">
        <f>AD40/$AD$56</f>
        <v>1.5659955257270694E-2</v>
      </c>
      <c r="AF40" s="17">
        <v>5</v>
      </c>
      <c r="AG40" s="18">
        <v>5</v>
      </c>
      <c r="AH40" s="18">
        <f>SUM(AF40:AG40)</f>
        <v>10</v>
      </c>
      <c r="AI40" s="44">
        <f>AH40/$AH$56</f>
        <v>7.6045627376425855E-3</v>
      </c>
      <c r="AJ40" s="15"/>
      <c r="AK40" s="15"/>
      <c r="AL40" s="15"/>
      <c r="AM40" s="15"/>
    </row>
    <row r="41" spans="1:39" s="14" customFormat="1" x14ac:dyDescent="0.3">
      <c r="A41" s="4"/>
      <c r="B41" s="16" t="s">
        <v>93</v>
      </c>
      <c r="C41" s="41" t="s">
        <v>94</v>
      </c>
      <c r="D41" s="17">
        <f t="shared" si="26"/>
        <v>11</v>
      </c>
      <c r="E41" s="18">
        <f t="shared" si="23"/>
        <v>66</v>
      </c>
      <c r="F41" s="18">
        <f t="shared" si="31"/>
        <v>77</v>
      </c>
      <c r="G41" s="33">
        <f t="shared" si="30"/>
        <v>5.6385471587580551E-3</v>
      </c>
      <c r="H41" s="69" t="s">
        <v>24</v>
      </c>
      <c r="I41" s="18">
        <v>13</v>
      </c>
      <c r="J41" s="45">
        <v>13</v>
      </c>
      <c r="K41" s="44">
        <v>7.1664829106945979E-3</v>
      </c>
      <c r="L41" s="17">
        <v>5</v>
      </c>
      <c r="M41" s="18" t="s">
        <v>24</v>
      </c>
      <c r="N41" s="45">
        <v>5</v>
      </c>
      <c r="O41" s="44">
        <f t="shared" si="27"/>
        <v>2.0635575732562937E-3</v>
      </c>
      <c r="P41" s="17" t="s">
        <v>24</v>
      </c>
      <c r="Q41" s="18">
        <v>46</v>
      </c>
      <c r="R41" s="45">
        <f t="shared" si="28"/>
        <v>46</v>
      </c>
      <c r="S41" s="46">
        <f t="shared" si="29"/>
        <v>2.0947176684881604E-2</v>
      </c>
      <c r="T41" s="17">
        <v>2</v>
      </c>
      <c r="U41" s="18" t="s">
        <v>24</v>
      </c>
      <c r="V41" s="45">
        <f>SUM(T41:U41)</f>
        <v>2</v>
      </c>
      <c r="W41" s="44">
        <f>V41/$V$56</f>
        <v>1.0643959552953698E-3</v>
      </c>
      <c r="X41" s="17" t="s">
        <v>24</v>
      </c>
      <c r="Y41" s="18">
        <v>7</v>
      </c>
      <c r="Z41" s="18">
        <f>SUM(X41:Y41)</f>
        <v>7</v>
      </c>
      <c r="AA41" s="44">
        <f>Z41/$Z$56</f>
        <v>3.1236055332440876E-3</v>
      </c>
      <c r="AB41" s="17" t="s">
        <v>24</v>
      </c>
      <c r="AC41" s="18" t="s">
        <v>24</v>
      </c>
      <c r="AD41" s="18" t="s">
        <v>24</v>
      </c>
      <c r="AE41" s="44" t="s">
        <v>24</v>
      </c>
      <c r="AF41" s="17">
        <v>4</v>
      </c>
      <c r="AG41" s="18" t="s">
        <v>24</v>
      </c>
      <c r="AH41" s="18">
        <f>SUM(AF41:AG41)</f>
        <v>4</v>
      </c>
      <c r="AI41" s="44">
        <f>AH41/$AH$56</f>
        <v>3.041825095057034E-3</v>
      </c>
      <c r="AJ41" s="15"/>
      <c r="AK41" s="15"/>
      <c r="AL41" s="15"/>
      <c r="AM41" s="15"/>
    </row>
    <row r="42" spans="1:39" s="14" customFormat="1" x14ac:dyDescent="0.3">
      <c r="A42" s="4"/>
      <c r="B42" s="19" t="s">
        <v>95</v>
      </c>
      <c r="C42" s="41" t="s">
        <v>96</v>
      </c>
      <c r="D42" s="17">
        <f t="shared" si="26"/>
        <v>3</v>
      </c>
      <c r="E42" s="18">
        <f t="shared" si="23"/>
        <v>12</v>
      </c>
      <c r="F42" s="18">
        <f t="shared" si="31"/>
        <v>15</v>
      </c>
      <c r="G42" s="33">
        <f t="shared" si="30"/>
        <v>1.0984182776801407E-3</v>
      </c>
      <c r="H42" s="69" t="s">
        <v>24</v>
      </c>
      <c r="I42" s="18" t="s">
        <v>24</v>
      </c>
      <c r="J42" s="18" t="s">
        <v>24</v>
      </c>
      <c r="K42" s="44" t="s">
        <v>24</v>
      </c>
      <c r="L42" s="17" t="s">
        <v>24</v>
      </c>
      <c r="M42" s="18" t="s">
        <v>24</v>
      </c>
      <c r="N42" s="45" t="s">
        <v>24</v>
      </c>
      <c r="O42" s="44" t="s">
        <v>24</v>
      </c>
      <c r="P42" s="17">
        <v>3</v>
      </c>
      <c r="Q42" s="18" t="s">
        <v>24</v>
      </c>
      <c r="R42" s="45">
        <f t="shared" si="28"/>
        <v>3</v>
      </c>
      <c r="S42" s="46">
        <f t="shared" si="29"/>
        <v>1.366120218579235E-3</v>
      </c>
      <c r="T42" s="17" t="s">
        <v>24</v>
      </c>
      <c r="U42" s="18" t="s">
        <v>24</v>
      </c>
      <c r="V42" s="45" t="s">
        <v>24</v>
      </c>
      <c r="W42" s="44" t="s">
        <v>24</v>
      </c>
      <c r="X42" s="17" t="s">
        <v>24</v>
      </c>
      <c r="Y42" s="18">
        <v>12</v>
      </c>
      <c r="Z42" s="18">
        <f>SUM(X42:Y42)</f>
        <v>12</v>
      </c>
      <c r="AA42" s="44">
        <f>Z42/$Z$56</f>
        <v>5.3547523427041497E-3</v>
      </c>
      <c r="AB42" s="17" t="s">
        <v>24</v>
      </c>
      <c r="AC42" s="18" t="s">
        <v>24</v>
      </c>
      <c r="AD42" s="18" t="s">
        <v>24</v>
      </c>
      <c r="AE42" s="44" t="s">
        <v>24</v>
      </c>
      <c r="AF42" s="17" t="s">
        <v>24</v>
      </c>
      <c r="AG42" s="18" t="s">
        <v>24</v>
      </c>
      <c r="AH42" s="18" t="s">
        <v>24</v>
      </c>
      <c r="AI42" s="44" t="s">
        <v>24</v>
      </c>
      <c r="AJ42" s="15"/>
      <c r="AK42" s="15"/>
      <c r="AL42" s="15"/>
      <c r="AM42" s="15"/>
    </row>
    <row r="43" spans="1:39" s="14" customFormat="1" x14ac:dyDescent="0.3">
      <c r="A43" s="4"/>
      <c r="B43" s="16" t="s">
        <v>97</v>
      </c>
      <c r="C43" s="41" t="s">
        <v>98</v>
      </c>
      <c r="D43" s="17">
        <f t="shared" si="26"/>
        <v>519</v>
      </c>
      <c r="E43" s="18">
        <f t="shared" si="23"/>
        <v>900</v>
      </c>
      <c r="F43" s="18">
        <f t="shared" si="31"/>
        <v>1419</v>
      </c>
      <c r="G43" s="33">
        <f t="shared" si="30"/>
        <v>0.1039103690685413</v>
      </c>
      <c r="H43" s="69">
        <v>46</v>
      </c>
      <c r="I43" s="18">
        <v>126</v>
      </c>
      <c r="J43" s="45">
        <v>172</v>
      </c>
      <c r="K43" s="44">
        <v>9.4818081587651593E-2</v>
      </c>
      <c r="L43" s="17">
        <v>106</v>
      </c>
      <c r="M43" s="18">
        <v>199</v>
      </c>
      <c r="N43" s="45">
        <v>305</v>
      </c>
      <c r="O43" s="44">
        <f t="shared" ref="O43:O51" si="32">N43/$N$56</f>
        <v>0.12587701196863393</v>
      </c>
      <c r="P43" s="17">
        <v>90</v>
      </c>
      <c r="Q43" s="18">
        <v>95</v>
      </c>
      <c r="R43" s="45">
        <f t="shared" si="28"/>
        <v>185</v>
      </c>
      <c r="S43" s="46">
        <f t="shared" si="29"/>
        <v>8.4244080145719491E-2</v>
      </c>
      <c r="T43" s="17">
        <v>61</v>
      </c>
      <c r="U43" s="18">
        <v>101</v>
      </c>
      <c r="V43" s="45">
        <f t="shared" ref="V43:V55" si="33">SUM(T43:U43)</f>
        <v>162</v>
      </c>
      <c r="W43" s="44">
        <f t="shared" ref="W43:W55" si="34">V43/$V$56</f>
        <v>8.6216072378924966E-2</v>
      </c>
      <c r="X43" s="17">
        <v>73</v>
      </c>
      <c r="Y43" s="18">
        <v>192</v>
      </c>
      <c r="Z43" s="18">
        <f>SUM(X43:Y43)</f>
        <v>265</v>
      </c>
      <c r="AA43" s="44">
        <f>Z43/$Z$56</f>
        <v>0.11825078090138331</v>
      </c>
      <c r="AB43" s="17">
        <v>76</v>
      </c>
      <c r="AC43" s="18">
        <v>106</v>
      </c>
      <c r="AD43" s="18">
        <f t="shared" ref="AD43:AD50" si="35">SUM(AB43:AC43)</f>
        <v>182</v>
      </c>
      <c r="AE43" s="44">
        <f t="shared" ref="AE43:AE50" si="36">AD43/$AD$56</f>
        <v>0.1017897091722595</v>
      </c>
      <c r="AF43" s="17">
        <v>67</v>
      </c>
      <c r="AG43" s="18">
        <v>81</v>
      </c>
      <c r="AH43" s="18">
        <f t="shared" ref="AH43:AH51" si="37">SUM(AF43:AG43)</f>
        <v>148</v>
      </c>
      <c r="AI43" s="44">
        <f t="shared" ref="AI43:AI51" si="38">AH43/$AH$56</f>
        <v>0.11254752851711027</v>
      </c>
      <c r="AJ43" s="15"/>
      <c r="AK43" s="15"/>
      <c r="AL43" s="15"/>
      <c r="AM43" s="15"/>
    </row>
    <row r="44" spans="1:39" s="14" customFormat="1" x14ac:dyDescent="0.3">
      <c r="A44" s="4"/>
      <c r="B44" s="16" t="s">
        <v>99</v>
      </c>
      <c r="C44" s="41" t="s">
        <v>100</v>
      </c>
      <c r="D44" s="17">
        <f t="shared" si="26"/>
        <v>210</v>
      </c>
      <c r="E44" s="18">
        <f t="shared" si="23"/>
        <v>227</v>
      </c>
      <c r="F44" s="18">
        <f t="shared" si="31"/>
        <v>437</v>
      </c>
      <c r="G44" s="33">
        <f t="shared" si="30"/>
        <v>3.2000585823081427E-2</v>
      </c>
      <c r="H44" s="69">
        <v>14</v>
      </c>
      <c r="I44" s="18">
        <v>22</v>
      </c>
      <c r="J44" s="18">
        <v>36</v>
      </c>
      <c r="K44" s="44">
        <v>1.9845644983461964E-2</v>
      </c>
      <c r="L44" s="17">
        <v>34</v>
      </c>
      <c r="M44" s="18">
        <v>43</v>
      </c>
      <c r="N44" s="45">
        <v>77</v>
      </c>
      <c r="O44" s="44">
        <f t="shared" si="32"/>
        <v>3.1778786628146927E-2</v>
      </c>
      <c r="P44" s="17">
        <v>34</v>
      </c>
      <c r="Q44" s="18">
        <v>31</v>
      </c>
      <c r="R44" s="45">
        <f t="shared" si="28"/>
        <v>65</v>
      </c>
      <c r="S44" s="46">
        <f t="shared" si="29"/>
        <v>2.959927140255009E-2</v>
      </c>
      <c r="T44" s="17">
        <v>42</v>
      </c>
      <c r="U44" s="18">
        <v>39</v>
      </c>
      <c r="V44" s="45">
        <f t="shared" si="33"/>
        <v>81</v>
      </c>
      <c r="W44" s="44">
        <f t="shared" si="34"/>
        <v>4.3108036189462483E-2</v>
      </c>
      <c r="X44" s="17">
        <v>42</v>
      </c>
      <c r="Y44" s="18">
        <v>28</v>
      </c>
      <c r="Z44" s="18">
        <f>SUM(X44:Y44)</f>
        <v>70</v>
      </c>
      <c r="AA44" s="44">
        <f>Z44/$Z$56</f>
        <v>3.1236055332440876E-2</v>
      </c>
      <c r="AB44" s="17">
        <v>30</v>
      </c>
      <c r="AC44" s="18">
        <v>23</v>
      </c>
      <c r="AD44" s="18">
        <f t="shared" si="35"/>
        <v>53</v>
      </c>
      <c r="AE44" s="44">
        <f t="shared" si="36"/>
        <v>2.9642058165548098E-2</v>
      </c>
      <c r="AF44" s="17">
        <v>14</v>
      </c>
      <c r="AG44" s="18">
        <v>41</v>
      </c>
      <c r="AH44" s="18">
        <f t="shared" si="37"/>
        <v>55</v>
      </c>
      <c r="AI44" s="44">
        <f t="shared" si="38"/>
        <v>4.1825095057034217E-2</v>
      </c>
      <c r="AJ44" s="15"/>
      <c r="AK44" s="15"/>
      <c r="AL44" s="15"/>
      <c r="AM44" s="15"/>
    </row>
    <row r="45" spans="1:39" s="14" customFormat="1" x14ac:dyDescent="0.3">
      <c r="A45" s="4"/>
      <c r="B45" s="19" t="s">
        <v>101</v>
      </c>
      <c r="C45" s="41" t="s">
        <v>102</v>
      </c>
      <c r="D45" s="17">
        <f t="shared" si="26"/>
        <v>451</v>
      </c>
      <c r="E45" s="18">
        <f t="shared" si="23"/>
        <v>568</v>
      </c>
      <c r="F45" s="18">
        <f t="shared" si="31"/>
        <v>1019</v>
      </c>
      <c r="G45" s="33">
        <f t="shared" si="30"/>
        <v>7.4619214997070887E-2</v>
      </c>
      <c r="H45" s="69">
        <v>65</v>
      </c>
      <c r="I45" s="18">
        <v>80</v>
      </c>
      <c r="J45" s="18">
        <v>145</v>
      </c>
      <c r="K45" s="44">
        <v>7.9933847850055126E-2</v>
      </c>
      <c r="L45" s="17">
        <v>72</v>
      </c>
      <c r="M45" s="18">
        <v>84</v>
      </c>
      <c r="N45" s="45">
        <v>156</v>
      </c>
      <c r="O45" s="44">
        <f t="shared" si="32"/>
        <v>6.4382996285596364E-2</v>
      </c>
      <c r="P45" s="17">
        <v>75</v>
      </c>
      <c r="Q45" s="18">
        <v>78</v>
      </c>
      <c r="R45" s="45">
        <f t="shared" si="28"/>
        <v>153</v>
      </c>
      <c r="S45" s="46">
        <f t="shared" si="29"/>
        <v>6.9672131147540978E-2</v>
      </c>
      <c r="T45" s="17">
        <v>53</v>
      </c>
      <c r="U45" s="18">
        <v>54</v>
      </c>
      <c r="V45" s="45">
        <f t="shared" si="33"/>
        <v>107</v>
      </c>
      <c r="W45" s="44">
        <f t="shared" si="34"/>
        <v>5.6945183608302287E-2</v>
      </c>
      <c r="X45" s="17">
        <v>57</v>
      </c>
      <c r="Y45" s="18">
        <v>130</v>
      </c>
      <c r="Z45" s="18">
        <f>SUM(X45:Y45)</f>
        <v>187</v>
      </c>
      <c r="AA45" s="44">
        <f>Z45/$Z$56</f>
        <v>8.3444890673806338E-2</v>
      </c>
      <c r="AB45" s="17">
        <v>66</v>
      </c>
      <c r="AC45" s="18">
        <v>57</v>
      </c>
      <c r="AD45" s="18">
        <f t="shared" si="35"/>
        <v>123</v>
      </c>
      <c r="AE45" s="44">
        <f t="shared" si="36"/>
        <v>6.879194630872483E-2</v>
      </c>
      <c r="AF45" s="17">
        <v>63</v>
      </c>
      <c r="AG45" s="18">
        <v>85</v>
      </c>
      <c r="AH45" s="18">
        <f t="shared" si="37"/>
        <v>148</v>
      </c>
      <c r="AI45" s="44">
        <f t="shared" si="38"/>
        <v>0.11254752851711027</v>
      </c>
      <c r="AJ45" s="15"/>
      <c r="AK45" s="15"/>
      <c r="AL45" s="15"/>
      <c r="AM45" s="15"/>
    </row>
    <row r="46" spans="1:39" s="14" customFormat="1" x14ac:dyDescent="0.3">
      <c r="A46" s="4"/>
      <c r="B46" s="19" t="s">
        <v>103</v>
      </c>
      <c r="C46" s="41" t="s">
        <v>104</v>
      </c>
      <c r="D46" s="17">
        <f t="shared" si="26"/>
        <v>67</v>
      </c>
      <c r="E46" s="18">
        <f t="shared" si="23"/>
        <v>11</v>
      </c>
      <c r="F46" s="18">
        <f t="shared" si="31"/>
        <v>78</v>
      </c>
      <c r="G46" s="33">
        <f t="shared" si="30"/>
        <v>5.7117750439367315E-3</v>
      </c>
      <c r="H46" s="69">
        <v>3</v>
      </c>
      <c r="I46" s="18">
        <v>4</v>
      </c>
      <c r="J46" s="18">
        <v>7</v>
      </c>
      <c r="K46" s="44">
        <v>3.858875413450937E-3</v>
      </c>
      <c r="L46" s="17">
        <v>18</v>
      </c>
      <c r="M46" s="18" t="s">
        <v>24</v>
      </c>
      <c r="N46" s="45">
        <v>18</v>
      </c>
      <c r="O46" s="44">
        <f t="shared" si="32"/>
        <v>7.4288072637226582E-3</v>
      </c>
      <c r="P46" s="17">
        <v>23</v>
      </c>
      <c r="Q46" s="18">
        <v>7</v>
      </c>
      <c r="R46" s="45">
        <f t="shared" si="28"/>
        <v>30</v>
      </c>
      <c r="S46" s="46">
        <f t="shared" si="29"/>
        <v>1.3661202185792349E-2</v>
      </c>
      <c r="T46" s="17">
        <v>19</v>
      </c>
      <c r="U46" s="18" t="s">
        <v>24</v>
      </c>
      <c r="V46" s="45">
        <f t="shared" si="33"/>
        <v>19</v>
      </c>
      <c r="W46" s="44">
        <f t="shared" si="34"/>
        <v>1.0111761575306013E-2</v>
      </c>
      <c r="X46" s="17" t="s">
        <v>24</v>
      </c>
      <c r="Y46" s="18" t="s">
        <v>24</v>
      </c>
      <c r="Z46" s="18" t="s">
        <v>24</v>
      </c>
      <c r="AA46" s="44" t="s">
        <v>24</v>
      </c>
      <c r="AB46" s="17">
        <v>1</v>
      </c>
      <c r="AC46" s="18" t="s">
        <v>24</v>
      </c>
      <c r="AD46" s="18">
        <f t="shared" si="35"/>
        <v>1</v>
      </c>
      <c r="AE46" s="44">
        <f t="shared" si="36"/>
        <v>5.5928411633109618E-4</v>
      </c>
      <c r="AF46" s="17">
        <v>3</v>
      </c>
      <c r="AG46" s="18" t="s">
        <v>24</v>
      </c>
      <c r="AH46" s="18">
        <f t="shared" si="37"/>
        <v>3</v>
      </c>
      <c r="AI46" s="44">
        <f t="shared" si="38"/>
        <v>2.2813688212927757E-3</v>
      </c>
      <c r="AJ46" s="15"/>
      <c r="AK46" s="15"/>
      <c r="AL46" s="15"/>
      <c r="AM46" s="15"/>
    </row>
    <row r="47" spans="1:39" s="14" customFormat="1" x14ac:dyDescent="0.3">
      <c r="A47" s="4"/>
      <c r="B47" s="19" t="s">
        <v>105</v>
      </c>
      <c r="C47" s="41" t="s">
        <v>106</v>
      </c>
      <c r="D47" s="17">
        <f t="shared" si="26"/>
        <v>84</v>
      </c>
      <c r="E47" s="18">
        <f t="shared" si="23"/>
        <v>82</v>
      </c>
      <c r="F47" s="18">
        <f t="shared" si="31"/>
        <v>166</v>
      </c>
      <c r="G47" s="33">
        <f t="shared" si="30"/>
        <v>1.2155828939660223E-2</v>
      </c>
      <c r="H47" s="69">
        <v>21</v>
      </c>
      <c r="I47" s="18">
        <v>21</v>
      </c>
      <c r="J47" s="18">
        <v>42</v>
      </c>
      <c r="K47" s="44">
        <v>2.3153252480705624E-2</v>
      </c>
      <c r="L47" s="17">
        <v>26</v>
      </c>
      <c r="M47" s="18">
        <v>7</v>
      </c>
      <c r="N47" s="45">
        <v>33</v>
      </c>
      <c r="O47" s="44">
        <f t="shared" si="32"/>
        <v>1.361947998349154E-2</v>
      </c>
      <c r="P47" s="17">
        <v>11</v>
      </c>
      <c r="Q47" s="18">
        <v>12</v>
      </c>
      <c r="R47" s="45">
        <f t="shared" si="28"/>
        <v>23</v>
      </c>
      <c r="S47" s="46">
        <f t="shared" si="29"/>
        <v>1.0473588342440802E-2</v>
      </c>
      <c r="T47" s="17">
        <v>3</v>
      </c>
      <c r="U47" s="18">
        <v>21</v>
      </c>
      <c r="V47" s="45">
        <f t="shared" si="33"/>
        <v>24</v>
      </c>
      <c r="W47" s="44">
        <f t="shared" si="34"/>
        <v>1.2772751463544438E-2</v>
      </c>
      <c r="X47" s="17">
        <v>2</v>
      </c>
      <c r="Y47" s="18">
        <v>16</v>
      </c>
      <c r="Z47" s="18">
        <f>SUM(X47:Y47)</f>
        <v>18</v>
      </c>
      <c r="AA47" s="44">
        <f>Z47/$Z$56</f>
        <v>8.0321285140562242E-3</v>
      </c>
      <c r="AB47" s="17">
        <v>13</v>
      </c>
      <c r="AC47" s="18">
        <v>5</v>
      </c>
      <c r="AD47" s="18">
        <f t="shared" si="35"/>
        <v>18</v>
      </c>
      <c r="AE47" s="44">
        <f t="shared" si="36"/>
        <v>1.0067114093959731E-2</v>
      </c>
      <c r="AF47" s="17">
        <v>8</v>
      </c>
      <c r="AG47" s="18" t="s">
        <v>24</v>
      </c>
      <c r="AH47" s="18">
        <f t="shared" si="37"/>
        <v>8</v>
      </c>
      <c r="AI47" s="44">
        <f t="shared" si="38"/>
        <v>6.0836501901140681E-3</v>
      </c>
      <c r="AJ47" s="15"/>
      <c r="AK47" s="15"/>
      <c r="AL47" s="15"/>
      <c r="AM47" s="15"/>
    </row>
    <row r="48" spans="1:39" s="14" customFormat="1" x14ac:dyDescent="0.3">
      <c r="A48" s="4"/>
      <c r="B48" s="19" t="s">
        <v>107</v>
      </c>
      <c r="C48" s="41" t="s">
        <v>108</v>
      </c>
      <c r="D48" s="17">
        <f t="shared" si="26"/>
        <v>681</v>
      </c>
      <c r="E48" s="18">
        <f t="shared" si="23"/>
        <v>825</v>
      </c>
      <c r="F48" s="18">
        <f t="shared" si="31"/>
        <v>1506</v>
      </c>
      <c r="G48" s="33">
        <f t="shared" si="30"/>
        <v>0.11028119507908611</v>
      </c>
      <c r="H48" s="69">
        <v>49</v>
      </c>
      <c r="I48" s="18">
        <v>129</v>
      </c>
      <c r="J48" s="18">
        <v>178</v>
      </c>
      <c r="K48" s="44">
        <v>9.812568908489526E-2</v>
      </c>
      <c r="L48" s="17">
        <v>167</v>
      </c>
      <c r="M48" s="18">
        <v>182</v>
      </c>
      <c r="N48" s="45">
        <v>349</v>
      </c>
      <c r="O48" s="44">
        <f t="shared" si="32"/>
        <v>0.1440363186132893</v>
      </c>
      <c r="P48" s="17">
        <v>117</v>
      </c>
      <c r="Q48" s="18">
        <v>132</v>
      </c>
      <c r="R48" s="45">
        <f t="shared" si="28"/>
        <v>249</v>
      </c>
      <c r="S48" s="46">
        <f t="shared" si="29"/>
        <v>0.1133879781420765</v>
      </c>
      <c r="T48" s="17">
        <v>150</v>
      </c>
      <c r="U48" s="18">
        <v>95</v>
      </c>
      <c r="V48" s="45">
        <f t="shared" si="33"/>
        <v>245</v>
      </c>
      <c r="W48" s="44">
        <f t="shared" si="34"/>
        <v>0.13038850452368281</v>
      </c>
      <c r="X48" s="17">
        <v>95</v>
      </c>
      <c r="Y48" s="18">
        <v>178</v>
      </c>
      <c r="Z48" s="18">
        <f>SUM(X48:Y48)</f>
        <v>273</v>
      </c>
      <c r="AA48" s="44">
        <f>Z48/$Z$56</f>
        <v>0.12182061579651941</v>
      </c>
      <c r="AB48" s="17">
        <v>71</v>
      </c>
      <c r="AC48" s="18">
        <v>92</v>
      </c>
      <c r="AD48" s="18">
        <f t="shared" si="35"/>
        <v>163</v>
      </c>
      <c r="AE48" s="44">
        <f t="shared" si="36"/>
        <v>9.1163310961968683E-2</v>
      </c>
      <c r="AF48" s="17">
        <v>32</v>
      </c>
      <c r="AG48" s="18">
        <v>17</v>
      </c>
      <c r="AH48" s="18">
        <f t="shared" si="37"/>
        <v>49</v>
      </c>
      <c r="AI48" s="44">
        <f t="shared" si="38"/>
        <v>3.7262357414448666E-2</v>
      </c>
      <c r="AJ48" s="15"/>
      <c r="AK48" s="15"/>
      <c r="AL48" s="15"/>
      <c r="AM48" s="15"/>
    </row>
    <row r="49" spans="1:39" s="14" customFormat="1" x14ac:dyDescent="0.3">
      <c r="A49" s="4"/>
      <c r="B49" s="19" t="s">
        <v>109</v>
      </c>
      <c r="C49" s="41" t="s">
        <v>110</v>
      </c>
      <c r="D49" s="17">
        <f t="shared" si="26"/>
        <v>111</v>
      </c>
      <c r="E49" s="18">
        <f t="shared" si="23"/>
        <v>70</v>
      </c>
      <c r="F49" s="18">
        <f t="shared" si="31"/>
        <v>181</v>
      </c>
      <c r="G49" s="33">
        <f t="shared" si="30"/>
        <v>1.3254247217340363E-2</v>
      </c>
      <c r="H49" s="69">
        <v>19</v>
      </c>
      <c r="I49" s="18">
        <v>12</v>
      </c>
      <c r="J49" s="18">
        <v>31</v>
      </c>
      <c r="K49" s="44">
        <v>1.7089305402425578E-2</v>
      </c>
      <c r="L49" s="17">
        <v>6</v>
      </c>
      <c r="M49" s="18">
        <v>13</v>
      </c>
      <c r="N49" s="45">
        <v>19</v>
      </c>
      <c r="O49" s="44">
        <f t="shared" si="32"/>
        <v>7.8415187783739161E-3</v>
      </c>
      <c r="P49" s="17">
        <v>15</v>
      </c>
      <c r="Q49" s="18">
        <v>11</v>
      </c>
      <c r="R49" s="45">
        <f t="shared" si="28"/>
        <v>26</v>
      </c>
      <c r="S49" s="46">
        <f t="shared" si="29"/>
        <v>1.1839708561020037E-2</v>
      </c>
      <c r="T49" s="17">
        <v>16</v>
      </c>
      <c r="U49" s="18" t="s">
        <v>24</v>
      </c>
      <c r="V49" s="45">
        <f t="shared" si="33"/>
        <v>16</v>
      </c>
      <c r="W49" s="44">
        <f t="shared" si="34"/>
        <v>8.5151676423629585E-3</v>
      </c>
      <c r="X49" s="17">
        <v>14</v>
      </c>
      <c r="Y49" s="18">
        <v>24</v>
      </c>
      <c r="Z49" s="18">
        <f>SUM(X49:Y49)</f>
        <v>38</v>
      </c>
      <c r="AA49" s="44">
        <f>Z49/$Z$56</f>
        <v>1.6956715751896476E-2</v>
      </c>
      <c r="AB49" s="17">
        <v>26</v>
      </c>
      <c r="AC49" s="18">
        <v>5</v>
      </c>
      <c r="AD49" s="18">
        <f t="shared" si="35"/>
        <v>31</v>
      </c>
      <c r="AE49" s="44">
        <f t="shared" si="36"/>
        <v>1.7337807606263984E-2</v>
      </c>
      <c r="AF49" s="17">
        <v>15</v>
      </c>
      <c r="AG49" s="18">
        <v>5</v>
      </c>
      <c r="AH49" s="18">
        <f t="shared" si="37"/>
        <v>20</v>
      </c>
      <c r="AI49" s="44">
        <f t="shared" si="38"/>
        <v>1.5209125475285171E-2</v>
      </c>
      <c r="AJ49" s="15"/>
      <c r="AK49" s="15"/>
      <c r="AL49" s="15"/>
      <c r="AM49" s="15"/>
    </row>
    <row r="50" spans="1:39" s="14" customFormat="1" x14ac:dyDescent="0.3">
      <c r="A50" s="4"/>
      <c r="B50" s="16" t="s">
        <v>111</v>
      </c>
      <c r="C50" s="41" t="s">
        <v>112</v>
      </c>
      <c r="D50" s="17">
        <f t="shared" si="26"/>
        <v>497</v>
      </c>
      <c r="E50" s="18">
        <f t="shared" si="23"/>
        <v>539</v>
      </c>
      <c r="F50" s="18">
        <f t="shared" si="31"/>
        <v>1036</v>
      </c>
      <c r="G50" s="33">
        <f t="shared" si="30"/>
        <v>7.5864089045108371E-2</v>
      </c>
      <c r="H50" s="69">
        <v>35</v>
      </c>
      <c r="I50" s="18">
        <v>129</v>
      </c>
      <c r="J50" s="45">
        <v>164</v>
      </c>
      <c r="K50" s="44">
        <v>9.0407938257993384E-2</v>
      </c>
      <c r="L50" s="17">
        <v>42</v>
      </c>
      <c r="M50" s="18">
        <v>59</v>
      </c>
      <c r="N50" s="45">
        <v>101</v>
      </c>
      <c r="O50" s="44">
        <f t="shared" si="32"/>
        <v>4.1683862979777137E-2</v>
      </c>
      <c r="P50" s="17">
        <v>77</v>
      </c>
      <c r="Q50" s="18">
        <v>33</v>
      </c>
      <c r="R50" s="45">
        <f t="shared" si="28"/>
        <v>110</v>
      </c>
      <c r="S50" s="46">
        <f t="shared" si="29"/>
        <v>5.0091074681238613E-2</v>
      </c>
      <c r="T50" s="17">
        <v>74</v>
      </c>
      <c r="U50" s="18">
        <v>69</v>
      </c>
      <c r="V50" s="45">
        <f t="shared" si="33"/>
        <v>143</v>
      </c>
      <c r="W50" s="44">
        <f t="shared" si="34"/>
        <v>7.6104310803618944E-2</v>
      </c>
      <c r="X50" s="17">
        <v>101</v>
      </c>
      <c r="Y50" s="18">
        <v>74</v>
      </c>
      <c r="Z50" s="18">
        <f>SUM(X50:Y50)</f>
        <v>175</v>
      </c>
      <c r="AA50" s="44">
        <f>Z50/$Z$56</f>
        <v>7.8090138331102191E-2</v>
      </c>
      <c r="AB50" s="17">
        <v>106</v>
      </c>
      <c r="AC50" s="18">
        <v>71</v>
      </c>
      <c r="AD50" s="18">
        <f t="shared" si="35"/>
        <v>177</v>
      </c>
      <c r="AE50" s="44">
        <f t="shared" si="36"/>
        <v>9.8993288590604023E-2</v>
      </c>
      <c r="AF50" s="17">
        <v>62</v>
      </c>
      <c r="AG50" s="18">
        <v>104</v>
      </c>
      <c r="AH50" s="18">
        <f t="shared" si="37"/>
        <v>166</v>
      </c>
      <c r="AI50" s="44">
        <f t="shared" si="38"/>
        <v>0.12623574144486693</v>
      </c>
      <c r="AJ50" s="15"/>
      <c r="AK50" s="15"/>
      <c r="AL50" s="15"/>
      <c r="AM50" s="15"/>
    </row>
    <row r="51" spans="1:39" s="14" customFormat="1" x14ac:dyDescent="0.3">
      <c r="A51" s="4"/>
      <c r="B51" s="19" t="s">
        <v>113</v>
      </c>
      <c r="C51" s="41" t="s">
        <v>114</v>
      </c>
      <c r="D51" s="17">
        <f t="shared" si="26"/>
        <v>17</v>
      </c>
      <c r="E51" s="18">
        <f t="shared" si="23"/>
        <v>43</v>
      </c>
      <c r="F51" s="18">
        <f t="shared" si="31"/>
        <v>60</v>
      </c>
      <c r="G51" s="33">
        <f t="shared" si="30"/>
        <v>4.3936731107205628E-3</v>
      </c>
      <c r="H51" s="69">
        <v>2</v>
      </c>
      <c r="I51" s="18">
        <v>35</v>
      </c>
      <c r="J51" s="18">
        <v>37</v>
      </c>
      <c r="K51" s="44">
        <v>2.0396912899669238E-2</v>
      </c>
      <c r="L51" s="17">
        <v>3</v>
      </c>
      <c r="M51" s="18">
        <v>1</v>
      </c>
      <c r="N51" s="45">
        <v>4</v>
      </c>
      <c r="O51" s="44">
        <f t="shared" si="32"/>
        <v>1.6508460586050352E-3</v>
      </c>
      <c r="P51" s="17">
        <v>5</v>
      </c>
      <c r="Q51" s="18" t="s">
        <v>24</v>
      </c>
      <c r="R51" s="45">
        <f t="shared" si="28"/>
        <v>5</v>
      </c>
      <c r="S51" s="46">
        <f t="shared" si="29"/>
        <v>2.2768670309653918E-3</v>
      </c>
      <c r="T51" s="17">
        <v>4</v>
      </c>
      <c r="U51" s="18">
        <v>7</v>
      </c>
      <c r="V51" s="45">
        <f t="shared" si="33"/>
        <v>11</v>
      </c>
      <c r="W51" s="44">
        <f t="shared" si="34"/>
        <v>5.854177754124534E-3</v>
      </c>
      <c r="X51" s="17" t="s">
        <v>24</v>
      </c>
      <c r="Y51" s="18" t="s">
        <v>24</v>
      </c>
      <c r="Z51" s="18" t="s">
        <v>24</v>
      </c>
      <c r="AA51" s="44" t="s">
        <v>24</v>
      </c>
      <c r="AB51" s="17" t="s">
        <v>24</v>
      </c>
      <c r="AC51" s="18" t="s">
        <v>24</v>
      </c>
      <c r="AD51" s="18" t="s">
        <v>24</v>
      </c>
      <c r="AE51" s="44" t="s">
        <v>24</v>
      </c>
      <c r="AF51" s="17">
        <v>3</v>
      </c>
      <c r="AG51" s="18" t="s">
        <v>24</v>
      </c>
      <c r="AH51" s="18">
        <f t="shared" si="37"/>
        <v>3</v>
      </c>
      <c r="AI51" s="44">
        <f t="shared" si="38"/>
        <v>2.2813688212927757E-3</v>
      </c>
      <c r="AJ51" s="15"/>
      <c r="AK51" s="15"/>
      <c r="AL51" s="15"/>
      <c r="AM51" s="15"/>
    </row>
    <row r="52" spans="1:39" s="14" customFormat="1" x14ac:dyDescent="0.3">
      <c r="A52" s="4"/>
      <c r="B52" s="19" t="s">
        <v>115</v>
      </c>
      <c r="C52" s="41" t="s">
        <v>116</v>
      </c>
      <c r="D52" s="17">
        <f t="shared" si="26"/>
        <v>3</v>
      </c>
      <c r="E52" s="18">
        <f t="shared" si="23"/>
        <v>1</v>
      </c>
      <c r="F52" s="18">
        <f t="shared" si="31"/>
        <v>4</v>
      </c>
      <c r="G52" s="33">
        <f t="shared" si="30"/>
        <v>2.9291154071470416E-4</v>
      </c>
      <c r="H52" s="69" t="s">
        <v>24</v>
      </c>
      <c r="I52" s="18" t="s">
        <v>24</v>
      </c>
      <c r="J52" s="18" t="s">
        <v>24</v>
      </c>
      <c r="K52" s="44" t="s">
        <v>24</v>
      </c>
      <c r="L52" s="17" t="s">
        <v>24</v>
      </c>
      <c r="M52" s="18" t="s">
        <v>24</v>
      </c>
      <c r="N52" s="45" t="s">
        <v>24</v>
      </c>
      <c r="O52" s="44" t="s">
        <v>24</v>
      </c>
      <c r="P52" s="17" t="s">
        <v>24</v>
      </c>
      <c r="Q52" s="18" t="s">
        <v>24</v>
      </c>
      <c r="R52" s="45" t="s">
        <v>24</v>
      </c>
      <c r="S52" s="46" t="s">
        <v>24</v>
      </c>
      <c r="T52" s="17">
        <v>3</v>
      </c>
      <c r="U52" s="18">
        <v>1</v>
      </c>
      <c r="V52" s="45">
        <f t="shared" si="33"/>
        <v>4</v>
      </c>
      <c r="W52" s="44">
        <f t="shared" si="34"/>
        <v>2.1287919105907396E-3</v>
      </c>
      <c r="X52" s="17" t="s">
        <v>24</v>
      </c>
      <c r="Y52" s="18" t="s">
        <v>24</v>
      </c>
      <c r="Z52" s="18" t="s">
        <v>24</v>
      </c>
      <c r="AA52" s="44" t="s">
        <v>24</v>
      </c>
      <c r="AB52" s="17" t="s">
        <v>24</v>
      </c>
      <c r="AC52" s="18" t="s">
        <v>24</v>
      </c>
      <c r="AD52" s="18" t="s">
        <v>24</v>
      </c>
      <c r="AE52" s="44" t="s">
        <v>24</v>
      </c>
      <c r="AF52" s="17" t="s">
        <v>24</v>
      </c>
      <c r="AG52" s="18" t="s">
        <v>24</v>
      </c>
      <c r="AH52" s="18" t="s">
        <v>24</v>
      </c>
      <c r="AI52" s="44" t="s">
        <v>24</v>
      </c>
      <c r="AJ52" s="15"/>
      <c r="AK52" s="15"/>
      <c r="AL52" s="15"/>
      <c r="AM52" s="15"/>
    </row>
    <row r="53" spans="1:39" s="14" customFormat="1" x14ac:dyDescent="0.3">
      <c r="A53" s="4"/>
      <c r="B53" s="19" t="s">
        <v>117</v>
      </c>
      <c r="C53" s="41" t="s">
        <v>118</v>
      </c>
      <c r="D53" s="17">
        <f t="shared" si="26"/>
        <v>267</v>
      </c>
      <c r="E53" s="18">
        <f t="shared" si="23"/>
        <v>317</v>
      </c>
      <c r="F53" s="18">
        <f t="shared" si="31"/>
        <v>584</v>
      </c>
      <c r="G53" s="33">
        <f t="shared" si="30"/>
        <v>4.2765084944346804E-2</v>
      </c>
      <c r="H53" s="69">
        <v>39</v>
      </c>
      <c r="I53" s="18">
        <v>83</v>
      </c>
      <c r="J53" s="18">
        <v>122</v>
      </c>
      <c r="K53" s="44">
        <v>6.7254685777287757E-2</v>
      </c>
      <c r="L53" s="17">
        <v>60</v>
      </c>
      <c r="M53" s="18">
        <v>35</v>
      </c>
      <c r="N53" s="45">
        <v>95</v>
      </c>
      <c r="O53" s="44">
        <f>N53/$N$56</f>
        <v>3.9207593891869584E-2</v>
      </c>
      <c r="P53" s="17">
        <v>52</v>
      </c>
      <c r="Q53" s="18">
        <v>72</v>
      </c>
      <c r="R53" s="45">
        <f>SUM(P53:Q53)</f>
        <v>124</v>
      </c>
      <c r="S53" s="46">
        <f>R53/$R$56</f>
        <v>5.6466302367941715E-2</v>
      </c>
      <c r="T53" s="17">
        <v>25</v>
      </c>
      <c r="U53" s="18">
        <v>18</v>
      </c>
      <c r="V53" s="45">
        <f t="shared" si="33"/>
        <v>43</v>
      </c>
      <c r="W53" s="44">
        <f t="shared" si="34"/>
        <v>2.2884513038850453E-2</v>
      </c>
      <c r="X53" s="17">
        <v>30</v>
      </c>
      <c r="Y53" s="18">
        <v>40</v>
      </c>
      <c r="Z53" s="18">
        <f>SUM(X53:Y53)</f>
        <v>70</v>
      </c>
      <c r="AA53" s="44">
        <f>Z53/$Z$56</f>
        <v>3.1236055332440876E-2</v>
      </c>
      <c r="AB53" s="17">
        <v>28</v>
      </c>
      <c r="AC53" s="18">
        <v>27</v>
      </c>
      <c r="AD53" s="18">
        <f>SUM(AB53:AC53)</f>
        <v>55</v>
      </c>
      <c r="AE53" s="44">
        <f>AD53/$AD$56</f>
        <v>3.076062639821029E-2</v>
      </c>
      <c r="AF53" s="17">
        <v>33</v>
      </c>
      <c r="AG53" s="18">
        <v>42</v>
      </c>
      <c r="AH53" s="18">
        <f>SUM(AF53:AG53)</f>
        <v>75</v>
      </c>
      <c r="AI53" s="44">
        <f>AH53/$AH$56</f>
        <v>5.7034220532319393E-2</v>
      </c>
      <c r="AJ53" s="15"/>
      <c r="AK53" s="15"/>
      <c r="AL53" s="15"/>
      <c r="AM53" s="15"/>
    </row>
    <row r="54" spans="1:39" s="14" customFormat="1" x14ac:dyDescent="0.3">
      <c r="A54" s="4"/>
      <c r="B54" s="19" t="s">
        <v>119</v>
      </c>
      <c r="C54" s="41" t="s">
        <v>120</v>
      </c>
      <c r="D54" s="17">
        <f t="shared" si="26"/>
        <v>122</v>
      </c>
      <c r="E54" s="18">
        <f t="shared" si="23"/>
        <v>104</v>
      </c>
      <c r="F54" s="18">
        <f t="shared" si="31"/>
        <v>226</v>
      </c>
      <c r="G54" s="33">
        <f t="shared" si="30"/>
        <v>1.6549502050380784E-2</v>
      </c>
      <c r="H54" s="69">
        <v>16</v>
      </c>
      <c r="I54" s="18">
        <v>20</v>
      </c>
      <c r="J54" s="18">
        <v>36</v>
      </c>
      <c r="K54" s="44">
        <v>1.9845644983461964E-2</v>
      </c>
      <c r="L54" s="17">
        <v>30</v>
      </c>
      <c r="M54" s="18">
        <v>30</v>
      </c>
      <c r="N54" s="45">
        <v>60</v>
      </c>
      <c r="O54" s="44">
        <f>N54/$N$56</f>
        <v>2.4762690879075525E-2</v>
      </c>
      <c r="P54" s="17">
        <v>26</v>
      </c>
      <c r="Q54" s="18">
        <v>25</v>
      </c>
      <c r="R54" s="45">
        <f>SUM(P54:Q54)</f>
        <v>51</v>
      </c>
      <c r="S54" s="46">
        <f>R54/$R$56</f>
        <v>2.3224043715846996E-2</v>
      </c>
      <c r="T54" s="17">
        <v>16</v>
      </c>
      <c r="U54" s="18">
        <v>18</v>
      </c>
      <c r="V54" s="45">
        <f t="shared" si="33"/>
        <v>34</v>
      </c>
      <c r="W54" s="44">
        <f t="shared" si="34"/>
        <v>1.8094731240021287E-2</v>
      </c>
      <c r="X54" s="17">
        <v>6</v>
      </c>
      <c r="Y54" s="18" t="s">
        <v>24</v>
      </c>
      <c r="Z54" s="18">
        <f>SUM(X54:Y54)</f>
        <v>6</v>
      </c>
      <c r="AA54" s="44">
        <f>Z54/$Z$56</f>
        <v>2.6773761713520749E-3</v>
      </c>
      <c r="AB54" s="17">
        <v>7</v>
      </c>
      <c r="AC54" s="18">
        <v>11</v>
      </c>
      <c r="AD54" s="18">
        <f>SUM(AB54:AC54)</f>
        <v>18</v>
      </c>
      <c r="AE54" s="44">
        <f>AD54/$AD$56</f>
        <v>1.0067114093959731E-2</v>
      </c>
      <c r="AF54" s="17">
        <v>21</v>
      </c>
      <c r="AG54" s="18" t="s">
        <v>24</v>
      </c>
      <c r="AH54" s="18">
        <f>SUM(AF54:AG54)</f>
        <v>21</v>
      </c>
      <c r="AI54" s="44">
        <f>AH54/$AH$56</f>
        <v>1.596958174904943E-2</v>
      </c>
      <c r="AJ54" s="15"/>
      <c r="AK54" s="15"/>
      <c r="AL54" s="15"/>
      <c r="AM54" s="15"/>
    </row>
    <row r="55" spans="1:39" s="14" customFormat="1" ht="14.5" thickBot="1" x14ac:dyDescent="0.35">
      <c r="A55" s="4"/>
      <c r="B55" s="20" t="s">
        <v>121</v>
      </c>
      <c r="C55" s="42" t="s">
        <v>122</v>
      </c>
      <c r="D55" s="21">
        <f t="shared" si="26"/>
        <v>135</v>
      </c>
      <c r="E55" s="22">
        <f t="shared" si="23"/>
        <v>52</v>
      </c>
      <c r="F55" s="22">
        <f t="shared" si="31"/>
        <v>187</v>
      </c>
      <c r="G55" s="34">
        <f t="shared" si="30"/>
        <v>1.369361452841242E-2</v>
      </c>
      <c r="H55" s="70">
        <v>16</v>
      </c>
      <c r="I55" s="22">
        <v>5</v>
      </c>
      <c r="J55" s="22">
        <v>21</v>
      </c>
      <c r="K55" s="47">
        <v>1.1576626240352812E-2</v>
      </c>
      <c r="L55" s="21">
        <v>9</v>
      </c>
      <c r="M55" s="22">
        <v>18</v>
      </c>
      <c r="N55" s="54">
        <v>27</v>
      </c>
      <c r="O55" s="47">
        <f>N55/$N$56</f>
        <v>1.1143210895583986E-2</v>
      </c>
      <c r="P55" s="39">
        <v>39</v>
      </c>
      <c r="Q55" s="40" t="s">
        <v>24</v>
      </c>
      <c r="R55" s="54">
        <f>SUM(P55:Q55)</f>
        <v>39</v>
      </c>
      <c r="S55" s="57">
        <f>R55/$R$56</f>
        <v>1.7759562841530054E-2</v>
      </c>
      <c r="T55" s="21">
        <v>30</v>
      </c>
      <c r="U55" s="22">
        <v>5</v>
      </c>
      <c r="V55" s="54">
        <f t="shared" si="33"/>
        <v>35</v>
      </c>
      <c r="W55" s="47">
        <f t="shared" si="34"/>
        <v>1.8626929217668974E-2</v>
      </c>
      <c r="X55" s="21">
        <v>20</v>
      </c>
      <c r="Y55" s="22">
        <v>24</v>
      </c>
      <c r="Z55" s="22">
        <f>SUM(X55:Y55)</f>
        <v>44</v>
      </c>
      <c r="AA55" s="47">
        <f>Z55/$Z$56</f>
        <v>1.963409192324855E-2</v>
      </c>
      <c r="AB55" s="21">
        <v>16</v>
      </c>
      <c r="AC55" s="22" t="s">
        <v>24</v>
      </c>
      <c r="AD55" s="22">
        <f>SUM(AB55:AC55)</f>
        <v>16</v>
      </c>
      <c r="AE55" s="47">
        <f>AD55/$AD$56</f>
        <v>8.948545861297539E-3</v>
      </c>
      <c r="AF55" s="21">
        <v>5</v>
      </c>
      <c r="AG55" s="22" t="s">
        <v>24</v>
      </c>
      <c r="AH55" s="22">
        <f>SUM(AF55:AG55)</f>
        <v>5</v>
      </c>
      <c r="AI55" s="47">
        <f>AH55/$AH$56</f>
        <v>3.8022813688212928E-3</v>
      </c>
      <c r="AJ55" s="15"/>
      <c r="AK55" s="15"/>
      <c r="AL55" s="15"/>
      <c r="AM55" s="15"/>
    </row>
    <row r="56" spans="1:39" s="14" customFormat="1" ht="14.5" thickBot="1" x14ac:dyDescent="0.35">
      <c r="A56" s="4"/>
      <c r="B56" s="88" t="s">
        <v>17</v>
      </c>
      <c r="C56" s="89"/>
      <c r="D56" s="58">
        <f t="shared" ref="D56" si="39">SUM(H56,L56,P56,T56,X56,AB56,AF56)</f>
        <v>6822</v>
      </c>
      <c r="E56" s="58">
        <f t="shared" ref="E56" si="40">SUM(I56,M56,Q56,U56,Y56,AC56,AG56)</f>
        <v>6834</v>
      </c>
      <c r="F56" s="58">
        <f t="shared" si="31"/>
        <v>13656</v>
      </c>
      <c r="G56" s="65">
        <f t="shared" ref="G56" si="41">F56/$F$56</f>
        <v>1</v>
      </c>
      <c r="H56" s="52">
        <v>632</v>
      </c>
      <c r="I56" s="49">
        <v>1182</v>
      </c>
      <c r="J56" s="50">
        <v>1814</v>
      </c>
      <c r="K56" s="51">
        <v>1</v>
      </c>
      <c r="L56" s="48">
        <v>1154</v>
      </c>
      <c r="M56" s="53">
        <f>SUM(M6:M55)</f>
        <v>1269</v>
      </c>
      <c r="N56" s="55">
        <v>2423</v>
      </c>
      <c r="O56" s="56">
        <f t="shared" ref="O56" si="42">N56/$N$56</f>
        <v>1</v>
      </c>
      <c r="P56" s="52">
        <v>1208</v>
      </c>
      <c r="Q56" s="53">
        <f>SUM(Q6:Q55)</f>
        <v>988</v>
      </c>
      <c r="R56" s="55">
        <f t="shared" ref="R56" si="43">SUM(P56:Q56)</f>
        <v>2196</v>
      </c>
      <c r="S56" s="56">
        <f t="shared" ref="S56" si="44">R56/$R$56</f>
        <v>1</v>
      </c>
      <c r="T56" s="48">
        <v>1074</v>
      </c>
      <c r="U56" s="53">
        <f>SUM(U6:U55)</f>
        <v>805</v>
      </c>
      <c r="V56" s="55">
        <f t="shared" ref="V56" si="45">SUM(T56:U56)</f>
        <v>1879</v>
      </c>
      <c r="W56" s="56">
        <f t="shared" ref="W56" si="46">V56/$V$56</f>
        <v>1</v>
      </c>
      <c r="X56" s="48">
        <v>1003</v>
      </c>
      <c r="Y56" s="53">
        <f>SUM(Y6:Y55)</f>
        <v>1238</v>
      </c>
      <c r="Z56" s="58">
        <f t="shared" ref="Z56" si="47">SUM(X56:Y56)</f>
        <v>2241</v>
      </c>
      <c r="AA56" s="56">
        <f t="shared" ref="AA56" si="48">Z56/$Z$56</f>
        <v>1</v>
      </c>
      <c r="AB56" s="48">
        <f>SUM(AB6:AB55)</f>
        <v>1036</v>
      </c>
      <c r="AC56" s="59">
        <f>SUM(AC6:AC55)</f>
        <v>752</v>
      </c>
      <c r="AD56" s="58">
        <f t="shared" ref="AD56" si="49">SUM(AB56:AC56)</f>
        <v>1788</v>
      </c>
      <c r="AE56" s="56">
        <f t="shared" ref="AE56" si="50">AD56/$AD$56</f>
        <v>1</v>
      </c>
      <c r="AF56" s="48">
        <f>SUM(AF6:AF55)</f>
        <v>715</v>
      </c>
      <c r="AG56" s="59">
        <f>SUM(AG6:AG55)</f>
        <v>600</v>
      </c>
      <c r="AH56" s="58">
        <f t="shared" ref="AH56" si="51">SUM(AF56:AG56)</f>
        <v>1315</v>
      </c>
      <c r="AI56" s="56">
        <f t="shared" ref="AI56" si="52">AH56/$AH$56</f>
        <v>1</v>
      </c>
      <c r="AJ56" s="15"/>
      <c r="AK56" s="15"/>
      <c r="AL56" s="15"/>
      <c r="AM56" s="15"/>
    </row>
    <row r="57" spans="1:39" s="14" customFormat="1" x14ac:dyDescent="0.3">
      <c r="A57" s="4"/>
      <c r="B57" s="15" t="s">
        <v>123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24"/>
      <c r="Q57" s="24"/>
      <c r="R57" s="24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1:39" x14ac:dyDescent="0.3">
      <c r="C58" s="8"/>
      <c r="D58" s="8"/>
      <c r="E58" s="8"/>
      <c r="F58" s="8"/>
      <c r="G58" s="8"/>
    </row>
    <row r="59" spans="1:39" x14ac:dyDescent="0.3">
      <c r="C59" s="8"/>
      <c r="D59" s="8"/>
      <c r="E59" s="8"/>
      <c r="F59" s="8"/>
      <c r="G59" s="8"/>
    </row>
    <row r="60" spans="1:39" x14ac:dyDescent="0.3">
      <c r="C60" s="8"/>
      <c r="D60" s="8"/>
      <c r="E60" s="8"/>
      <c r="F60" s="8"/>
      <c r="G60" s="8"/>
    </row>
    <row r="61" spans="1:39" x14ac:dyDescent="0.3">
      <c r="C61" s="8"/>
      <c r="D61" s="8"/>
      <c r="E61" s="8"/>
      <c r="F61" s="8"/>
      <c r="G61" s="8"/>
    </row>
    <row r="62" spans="1:39" x14ac:dyDescent="0.3">
      <c r="C62" s="8"/>
      <c r="D62" s="8"/>
      <c r="E62" s="8"/>
      <c r="F62" s="8"/>
      <c r="G62" s="8"/>
    </row>
    <row r="63" spans="1:39" x14ac:dyDescent="0.3">
      <c r="C63" s="8"/>
      <c r="D63" s="8"/>
      <c r="E63" s="8"/>
      <c r="F63" s="8"/>
      <c r="G63" s="8"/>
    </row>
    <row r="64" spans="1:39" x14ac:dyDescent="0.3">
      <c r="C64" s="8"/>
      <c r="D64" s="8"/>
      <c r="E64" s="8"/>
      <c r="F64" s="8"/>
      <c r="G64" s="8"/>
    </row>
    <row r="65" spans="3:7" x14ac:dyDescent="0.3">
      <c r="C65" s="8"/>
      <c r="D65" s="8"/>
      <c r="E65" s="8"/>
      <c r="F65" s="8"/>
      <c r="G65" s="8"/>
    </row>
    <row r="66" spans="3:7" x14ac:dyDescent="0.3">
      <c r="C66" s="8"/>
      <c r="D66" s="8"/>
      <c r="E66" s="8"/>
      <c r="F66" s="8"/>
      <c r="G66" s="8"/>
    </row>
    <row r="67" spans="3:7" x14ac:dyDescent="0.3">
      <c r="C67" s="8"/>
      <c r="D67" s="8"/>
      <c r="E67" s="8"/>
      <c r="F67" s="8"/>
      <c r="G67" s="8"/>
    </row>
    <row r="68" spans="3:7" x14ac:dyDescent="0.3">
      <c r="C68" s="8"/>
      <c r="D68" s="8"/>
      <c r="E68" s="8"/>
      <c r="F68" s="8"/>
      <c r="G68" s="8"/>
    </row>
    <row r="69" spans="3:7" x14ac:dyDescent="0.3">
      <c r="C69" s="8"/>
      <c r="D69" s="8"/>
      <c r="E69" s="8"/>
      <c r="F69" s="8"/>
      <c r="G69" s="8"/>
    </row>
    <row r="70" spans="3:7" x14ac:dyDescent="0.3">
      <c r="C70" s="8"/>
      <c r="D70" s="8"/>
      <c r="E70" s="8"/>
      <c r="F70" s="8"/>
      <c r="G70" s="8"/>
    </row>
    <row r="71" spans="3:7" x14ac:dyDescent="0.3">
      <c r="C71" s="8"/>
      <c r="D71" s="8"/>
      <c r="E71" s="8"/>
      <c r="F71" s="8"/>
      <c r="G71" s="8"/>
    </row>
    <row r="72" spans="3:7" x14ac:dyDescent="0.3">
      <c r="C72" s="8"/>
      <c r="D72" s="8"/>
      <c r="E72" s="8"/>
      <c r="F72" s="8"/>
      <c r="G72" s="8"/>
    </row>
    <row r="73" spans="3:7" x14ac:dyDescent="0.3">
      <c r="C73" s="8"/>
      <c r="D73" s="8"/>
      <c r="E73" s="8"/>
      <c r="F73" s="8"/>
      <c r="G73" s="8"/>
    </row>
    <row r="74" spans="3:7" x14ac:dyDescent="0.3">
      <c r="C74" s="8"/>
      <c r="D74" s="8"/>
      <c r="E74" s="8"/>
      <c r="F74" s="8"/>
      <c r="G74" s="8"/>
    </row>
    <row r="75" spans="3:7" x14ac:dyDescent="0.3">
      <c r="C75" s="8"/>
      <c r="D75" s="8"/>
      <c r="E75" s="8"/>
      <c r="F75" s="8"/>
      <c r="G75" s="8"/>
    </row>
    <row r="76" spans="3:7" x14ac:dyDescent="0.3">
      <c r="C76" s="8"/>
      <c r="D76" s="8"/>
      <c r="E76" s="8"/>
      <c r="F76" s="8"/>
      <c r="G76" s="8"/>
    </row>
    <row r="77" spans="3:7" x14ac:dyDescent="0.3">
      <c r="C77" s="8"/>
      <c r="D77" s="8"/>
      <c r="E77" s="8"/>
      <c r="F77" s="8"/>
      <c r="G77" s="8"/>
    </row>
    <row r="78" spans="3:7" x14ac:dyDescent="0.3">
      <c r="C78" s="8"/>
      <c r="D78" s="8"/>
      <c r="E78" s="8"/>
      <c r="F78" s="8"/>
      <c r="G78" s="8"/>
    </row>
    <row r="79" spans="3:7" x14ac:dyDescent="0.3">
      <c r="C79" s="8"/>
      <c r="D79" s="8"/>
      <c r="E79" s="8"/>
      <c r="F79" s="8"/>
      <c r="G79" s="8"/>
    </row>
    <row r="80" spans="3:7" x14ac:dyDescent="0.3">
      <c r="C80" s="8"/>
      <c r="D80" s="8"/>
      <c r="E80" s="8"/>
      <c r="F80" s="8"/>
      <c r="G80" s="8"/>
    </row>
    <row r="81" spans="3:7" x14ac:dyDescent="0.3">
      <c r="C81" s="8"/>
      <c r="D81" s="8"/>
      <c r="E81" s="8"/>
      <c r="F81" s="8"/>
      <c r="G81" s="8"/>
    </row>
    <row r="82" spans="3:7" x14ac:dyDescent="0.3">
      <c r="C82" s="8"/>
      <c r="D82" s="8"/>
      <c r="E82" s="8"/>
      <c r="F82" s="8"/>
      <c r="G82" s="8"/>
    </row>
    <row r="83" spans="3:7" x14ac:dyDescent="0.3">
      <c r="C83" s="8"/>
      <c r="D83" s="8"/>
      <c r="E83" s="8"/>
      <c r="F83" s="8"/>
      <c r="G83" s="8"/>
    </row>
    <row r="84" spans="3:7" x14ac:dyDescent="0.3">
      <c r="C84" s="8"/>
      <c r="D84" s="8"/>
      <c r="E84" s="8"/>
      <c r="F84" s="8"/>
      <c r="G84" s="8"/>
    </row>
    <row r="85" spans="3:7" x14ac:dyDescent="0.3">
      <c r="C85" s="8"/>
      <c r="D85" s="8"/>
      <c r="E85" s="8"/>
      <c r="F85" s="8"/>
      <c r="G85" s="8"/>
    </row>
    <row r="86" spans="3:7" x14ac:dyDescent="0.3">
      <c r="C86" s="8"/>
      <c r="D86" s="8"/>
      <c r="E86" s="8"/>
      <c r="F86" s="8"/>
      <c r="G86" s="8"/>
    </row>
    <row r="87" spans="3:7" x14ac:dyDescent="0.3">
      <c r="C87" s="8"/>
      <c r="D87" s="8"/>
      <c r="E87" s="8"/>
      <c r="F87" s="8"/>
      <c r="G87" s="8"/>
    </row>
    <row r="88" spans="3:7" x14ac:dyDescent="0.3">
      <c r="C88" s="8"/>
      <c r="D88" s="8"/>
      <c r="E88" s="8"/>
      <c r="F88" s="8"/>
      <c r="G88" s="8"/>
    </row>
    <row r="89" spans="3:7" x14ac:dyDescent="0.3">
      <c r="C89" s="8"/>
      <c r="D89" s="8"/>
      <c r="E89" s="8"/>
      <c r="F89" s="8"/>
      <c r="G89" s="8"/>
    </row>
    <row r="90" spans="3:7" x14ac:dyDescent="0.3">
      <c r="C90" s="8"/>
      <c r="D90" s="8"/>
      <c r="E90" s="8"/>
      <c r="F90" s="8"/>
      <c r="G90" s="8"/>
    </row>
    <row r="91" spans="3:7" x14ac:dyDescent="0.3">
      <c r="C91" s="8"/>
      <c r="D91" s="8"/>
      <c r="E91" s="8"/>
      <c r="F91" s="8"/>
      <c r="G91" s="8"/>
    </row>
    <row r="92" spans="3:7" x14ac:dyDescent="0.3">
      <c r="C92" s="8"/>
      <c r="D92" s="8"/>
      <c r="E92" s="8"/>
      <c r="F92" s="8"/>
      <c r="G92" s="8"/>
    </row>
    <row r="93" spans="3:7" x14ac:dyDescent="0.3">
      <c r="C93" s="8"/>
      <c r="D93" s="8"/>
      <c r="E93" s="8"/>
      <c r="F93" s="8"/>
      <c r="G93" s="8"/>
    </row>
    <row r="94" spans="3:7" x14ac:dyDescent="0.3">
      <c r="C94" s="8"/>
      <c r="D94" s="8"/>
      <c r="E94" s="8"/>
      <c r="F94" s="8"/>
      <c r="G94" s="8"/>
    </row>
    <row r="95" spans="3:7" x14ac:dyDescent="0.3">
      <c r="C95" s="8"/>
      <c r="D95" s="8"/>
      <c r="E95" s="8"/>
      <c r="F95" s="8"/>
      <c r="G95" s="8"/>
    </row>
    <row r="96" spans="3:7" x14ac:dyDescent="0.3">
      <c r="C96" s="8"/>
      <c r="D96" s="8"/>
      <c r="E96" s="8"/>
      <c r="F96" s="8"/>
      <c r="G96" s="8"/>
    </row>
    <row r="97" spans="3:7" x14ac:dyDescent="0.3">
      <c r="C97" s="8"/>
      <c r="D97" s="8"/>
      <c r="E97" s="8"/>
      <c r="F97" s="8"/>
      <c r="G97" s="8"/>
    </row>
    <row r="98" spans="3:7" x14ac:dyDescent="0.3">
      <c r="C98" s="8"/>
      <c r="D98" s="8"/>
      <c r="E98" s="8"/>
      <c r="F98" s="8"/>
      <c r="G98" s="8"/>
    </row>
    <row r="99" spans="3:7" x14ac:dyDescent="0.3">
      <c r="C99" s="8"/>
      <c r="D99" s="8"/>
      <c r="E99" s="8"/>
      <c r="F99" s="8"/>
      <c r="G99" s="8"/>
    </row>
    <row r="100" spans="3:7" x14ac:dyDescent="0.3">
      <c r="C100" s="8"/>
      <c r="D100" s="8"/>
      <c r="E100" s="8"/>
      <c r="F100" s="8"/>
      <c r="G100" s="8"/>
    </row>
    <row r="101" spans="3:7" x14ac:dyDescent="0.3">
      <c r="C101" s="8"/>
      <c r="D101" s="8"/>
      <c r="E101" s="8"/>
      <c r="F101" s="8"/>
      <c r="G101" s="8"/>
    </row>
    <row r="102" spans="3:7" x14ac:dyDescent="0.3">
      <c r="C102" s="8"/>
      <c r="D102" s="8"/>
      <c r="E102" s="8"/>
      <c r="F102" s="8"/>
      <c r="G102" s="8"/>
    </row>
    <row r="103" spans="3:7" x14ac:dyDescent="0.3">
      <c r="C103" s="8"/>
      <c r="D103" s="8"/>
      <c r="E103" s="8"/>
      <c r="F103" s="8"/>
      <c r="G103" s="8"/>
    </row>
    <row r="104" spans="3:7" x14ac:dyDescent="0.3">
      <c r="C104" s="8"/>
      <c r="D104" s="8"/>
      <c r="E104" s="8"/>
      <c r="F104" s="8"/>
      <c r="G104" s="8"/>
    </row>
    <row r="105" spans="3:7" x14ac:dyDescent="0.3">
      <c r="C105" s="8"/>
      <c r="D105" s="8"/>
      <c r="E105" s="8"/>
      <c r="F105" s="8"/>
      <c r="G105" s="8"/>
    </row>
    <row r="106" spans="3:7" x14ac:dyDescent="0.3">
      <c r="C106" s="8"/>
      <c r="D106" s="8"/>
      <c r="E106" s="8"/>
      <c r="F106" s="8"/>
      <c r="G106" s="8"/>
    </row>
    <row r="107" spans="3:7" x14ac:dyDescent="0.3">
      <c r="C107" s="8"/>
      <c r="D107" s="8"/>
      <c r="E107" s="8"/>
      <c r="F107" s="8"/>
      <c r="G107" s="8"/>
    </row>
    <row r="108" spans="3:7" x14ac:dyDescent="0.3">
      <c r="C108" s="8"/>
      <c r="D108" s="8"/>
      <c r="E108" s="8"/>
      <c r="F108" s="8"/>
      <c r="G108" s="8"/>
    </row>
    <row r="109" spans="3:7" x14ac:dyDescent="0.3">
      <c r="C109" s="8"/>
      <c r="D109" s="8"/>
      <c r="E109" s="8"/>
      <c r="F109" s="8"/>
      <c r="G109" s="8"/>
    </row>
    <row r="110" spans="3:7" x14ac:dyDescent="0.3">
      <c r="C110" s="8"/>
      <c r="D110" s="8"/>
      <c r="E110" s="8"/>
      <c r="F110" s="8"/>
      <c r="G110" s="8"/>
    </row>
    <row r="111" spans="3:7" x14ac:dyDescent="0.3">
      <c r="C111" s="8"/>
      <c r="D111" s="8"/>
      <c r="E111" s="8"/>
      <c r="F111" s="8"/>
      <c r="G111" s="8"/>
    </row>
    <row r="112" spans="3:7" x14ac:dyDescent="0.3">
      <c r="C112" s="8"/>
      <c r="D112" s="8"/>
      <c r="E112" s="8"/>
      <c r="F112" s="8"/>
      <c r="G112" s="8"/>
    </row>
    <row r="113" spans="3:7" x14ac:dyDescent="0.3">
      <c r="C113" s="8"/>
      <c r="D113" s="8"/>
      <c r="E113" s="8"/>
      <c r="F113" s="8"/>
      <c r="G113" s="8"/>
    </row>
    <row r="114" spans="3:7" x14ac:dyDescent="0.3">
      <c r="C114" s="8"/>
      <c r="D114" s="8"/>
      <c r="E114" s="8"/>
      <c r="F114" s="8"/>
      <c r="G114" s="8"/>
    </row>
    <row r="115" spans="3:7" x14ac:dyDescent="0.3">
      <c r="C115" s="8"/>
      <c r="D115" s="8"/>
      <c r="E115" s="8"/>
      <c r="F115" s="8"/>
      <c r="G115" s="8"/>
    </row>
    <row r="116" spans="3:7" x14ac:dyDescent="0.3">
      <c r="C116" s="8"/>
      <c r="D116" s="8"/>
      <c r="E116" s="8"/>
      <c r="F116" s="8"/>
      <c r="G116" s="8"/>
    </row>
    <row r="117" spans="3:7" x14ac:dyDescent="0.3">
      <c r="C117" s="8"/>
      <c r="D117" s="8"/>
      <c r="E117" s="8"/>
      <c r="F117" s="8"/>
      <c r="G117" s="8"/>
    </row>
    <row r="118" spans="3:7" x14ac:dyDescent="0.3">
      <c r="C118" s="8"/>
      <c r="D118" s="8"/>
      <c r="E118" s="8"/>
      <c r="F118" s="8"/>
      <c r="G118" s="8"/>
    </row>
    <row r="119" spans="3:7" x14ac:dyDescent="0.3">
      <c r="C119" s="8"/>
      <c r="D119" s="8"/>
      <c r="E119" s="8"/>
      <c r="F119" s="8"/>
      <c r="G119" s="8"/>
    </row>
    <row r="120" spans="3:7" x14ac:dyDescent="0.3">
      <c r="C120" s="8"/>
      <c r="D120" s="8"/>
      <c r="E120" s="8"/>
      <c r="F120" s="8"/>
      <c r="G120" s="8"/>
    </row>
    <row r="121" spans="3:7" x14ac:dyDescent="0.3">
      <c r="C121" s="8"/>
      <c r="D121" s="8"/>
      <c r="E121" s="8"/>
      <c r="F121" s="8"/>
      <c r="G121" s="8"/>
    </row>
    <row r="122" spans="3:7" x14ac:dyDescent="0.3">
      <c r="C122" s="8"/>
      <c r="D122" s="8"/>
      <c r="E122" s="8"/>
      <c r="F122" s="8"/>
      <c r="G122" s="8"/>
    </row>
    <row r="123" spans="3:7" x14ac:dyDescent="0.3">
      <c r="C123" s="8"/>
      <c r="D123" s="8"/>
      <c r="E123" s="8"/>
      <c r="F123" s="8"/>
      <c r="G123" s="8"/>
    </row>
    <row r="124" spans="3:7" x14ac:dyDescent="0.3">
      <c r="C124" s="8"/>
      <c r="D124" s="8"/>
      <c r="E124" s="8"/>
      <c r="F124" s="8"/>
      <c r="G124" s="8"/>
    </row>
    <row r="125" spans="3:7" x14ac:dyDescent="0.3">
      <c r="C125" s="8"/>
      <c r="D125" s="8"/>
      <c r="E125" s="8"/>
      <c r="F125" s="8"/>
      <c r="G125" s="8"/>
    </row>
    <row r="126" spans="3:7" x14ac:dyDescent="0.3">
      <c r="C126" s="8"/>
      <c r="D126" s="8"/>
      <c r="E126" s="8"/>
      <c r="F126" s="8"/>
      <c r="G126" s="8"/>
    </row>
    <row r="127" spans="3:7" x14ac:dyDescent="0.3">
      <c r="C127" s="8"/>
      <c r="D127" s="8"/>
      <c r="E127" s="8"/>
      <c r="F127" s="8"/>
      <c r="G127" s="8"/>
    </row>
    <row r="128" spans="3:7" x14ac:dyDescent="0.3">
      <c r="C128" s="8"/>
      <c r="D128" s="8"/>
      <c r="E128" s="8"/>
      <c r="F128" s="8"/>
      <c r="G128" s="8"/>
    </row>
    <row r="129" spans="3:7" x14ac:dyDescent="0.3">
      <c r="C129" s="8"/>
      <c r="D129" s="8"/>
      <c r="E129" s="8"/>
      <c r="F129" s="8"/>
      <c r="G129" s="8"/>
    </row>
    <row r="130" spans="3:7" x14ac:dyDescent="0.3">
      <c r="C130" s="8"/>
      <c r="D130" s="8"/>
      <c r="E130" s="8"/>
      <c r="F130" s="8"/>
      <c r="G130" s="8"/>
    </row>
    <row r="131" spans="3:7" x14ac:dyDescent="0.3">
      <c r="C131" s="8"/>
      <c r="D131" s="8"/>
      <c r="E131" s="8"/>
      <c r="F131" s="8"/>
      <c r="G131" s="8"/>
    </row>
    <row r="132" spans="3:7" x14ac:dyDescent="0.3">
      <c r="C132" s="8"/>
      <c r="D132" s="8"/>
      <c r="E132" s="8"/>
      <c r="F132" s="8"/>
      <c r="G132" s="8"/>
    </row>
    <row r="133" spans="3:7" x14ac:dyDescent="0.3">
      <c r="C133" s="8"/>
      <c r="D133" s="8"/>
      <c r="E133" s="8"/>
      <c r="F133" s="8"/>
      <c r="G133" s="8"/>
    </row>
    <row r="134" spans="3:7" x14ac:dyDescent="0.3">
      <c r="C134" s="8"/>
      <c r="D134" s="8"/>
      <c r="E134" s="8"/>
      <c r="F134" s="8"/>
      <c r="G134" s="8"/>
    </row>
    <row r="135" spans="3:7" x14ac:dyDescent="0.3">
      <c r="C135" s="8"/>
      <c r="D135" s="8"/>
      <c r="E135" s="8"/>
      <c r="F135" s="8"/>
      <c r="G135" s="8"/>
    </row>
    <row r="136" spans="3:7" x14ac:dyDescent="0.3">
      <c r="C136" s="8"/>
      <c r="D136" s="8"/>
      <c r="E136" s="8"/>
      <c r="F136" s="8"/>
      <c r="G136" s="8"/>
    </row>
    <row r="137" spans="3:7" x14ac:dyDescent="0.3">
      <c r="C137" s="8"/>
      <c r="D137" s="8"/>
      <c r="E137" s="8"/>
      <c r="F137" s="8"/>
      <c r="G137" s="8"/>
    </row>
    <row r="138" spans="3:7" x14ac:dyDescent="0.3">
      <c r="C138" s="8"/>
      <c r="D138" s="8"/>
      <c r="E138" s="8"/>
      <c r="F138" s="8"/>
      <c r="G138" s="8"/>
    </row>
    <row r="139" spans="3:7" x14ac:dyDescent="0.3">
      <c r="C139" s="8"/>
      <c r="D139" s="8"/>
      <c r="E139" s="8"/>
      <c r="F139" s="8"/>
      <c r="G139" s="8"/>
    </row>
    <row r="140" spans="3:7" x14ac:dyDescent="0.3">
      <c r="C140" s="8"/>
      <c r="D140" s="8"/>
      <c r="E140" s="8"/>
      <c r="F140" s="8"/>
      <c r="G140" s="8"/>
    </row>
    <row r="141" spans="3:7" x14ac:dyDescent="0.3">
      <c r="C141" s="8"/>
      <c r="D141" s="8"/>
      <c r="E141" s="8"/>
      <c r="F141" s="8"/>
      <c r="G141" s="8"/>
    </row>
    <row r="142" spans="3:7" x14ac:dyDescent="0.3">
      <c r="C142" s="8"/>
      <c r="D142" s="8"/>
      <c r="E142" s="8"/>
      <c r="F142" s="8"/>
      <c r="G142" s="8"/>
    </row>
    <row r="143" spans="3:7" x14ac:dyDescent="0.3">
      <c r="C143" s="8"/>
      <c r="D143" s="8"/>
      <c r="E143" s="8"/>
      <c r="F143" s="8"/>
      <c r="G143" s="8"/>
    </row>
    <row r="144" spans="3:7" x14ac:dyDescent="0.3">
      <c r="C144" s="8"/>
      <c r="D144" s="8"/>
      <c r="E144" s="8"/>
      <c r="F144" s="8"/>
      <c r="G144" s="8"/>
    </row>
    <row r="145" spans="3:7" x14ac:dyDescent="0.3">
      <c r="C145" s="8"/>
      <c r="D145" s="8"/>
      <c r="E145" s="8"/>
      <c r="F145" s="8"/>
      <c r="G145" s="8"/>
    </row>
    <row r="146" spans="3:7" x14ac:dyDescent="0.3">
      <c r="C146" s="8"/>
      <c r="D146" s="8"/>
      <c r="E146" s="8"/>
      <c r="F146" s="8"/>
      <c r="G146" s="8"/>
    </row>
    <row r="147" spans="3:7" x14ac:dyDescent="0.3">
      <c r="C147" s="8"/>
      <c r="D147" s="8"/>
      <c r="E147" s="8"/>
      <c r="F147" s="8"/>
      <c r="G147" s="8"/>
    </row>
    <row r="148" spans="3:7" x14ac:dyDescent="0.3">
      <c r="C148" s="8"/>
      <c r="D148" s="8"/>
      <c r="E148" s="8"/>
      <c r="F148" s="8"/>
      <c r="G148" s="8"/>
    </row>
    <row r="149" spans="3:7" x14ac:dyDescent="0.3">
      <c r="C149" s="8"/>
      <c r="D149" s="8"/>
      <c r="E149" s="8"/>
      <c r="F149" s="8"/>
      <c r="G149" s="8"/>
    </row>
    <row r="150" spans="3:7" x14ac:dyDescent="0.3">
      <c r="C150" s="8"/>
      <c r="D150" s="8"/>
      <c r="E150" s="8"/>
      <c r="F150" s="8"/>
      <c r="G150" s="8"/>
    </row>
    <row r="151" spans="3:7" x14ac:dyDescent="0.3">
      <c r="C151" s="8"/>
      <c r="D151" s="8"/>
      <c r="E151" s="8"/>
      <c r="F151" s="8"/>
      <c r="G151" s="8"/>
    </row>
    <row r="152" spans="3:7" x14ac:dyDescent="0.3">
      <c r="C152" s="8"/>
      <c r="D152" s="8"/>
      <c r="E152" s="8"/>
      <c r="F152" s="8"/>
      <c r="G152" s="8"/>
    </row>
    <row r="153" spans="3:7" x14ac:dyDescent="0.3">
      <c r="C153" s="8"/>
      <c r="D153" s="8"/>
      <c r="E153" s="8"/>
      <c r="F153" s="8"/>
      <c r="G153" s="8"/>
    </row>
    <row r="154" spans="3:7" x14ac:dyDescent="0.3">
      <c r="C154" s="8"/>
      <c r="D154" s="8"/>
      <c r="E154" s="8"/>
      <c r="F154" s="8"/>
      <c r="G154" s="8"/>
    </row>
    <row r="155" spans="3:7" x14ac:dyDescent="0.3">
      <c r="C155" s="8"/>
      <c r="D155" s="8"/>
      <c r="E155" s="8"/>
      <c r="F155" s="8"/>
      <c r="G155" s="8"/>
    </row>
    <row r="156" spans="3:7" x14ac:dyDescent="0.3">
      <c r="C156" s="8"/>
      <c r="D156" s="8"/>
      <c r="E156" s="8"/>
      <c r="F156" s="8"/>
      <c r="G156" s="8"/>
    </row>
    <row r="157" spans="3:7" x14ac:dyDescent="0.3">
      <c r="C157" s="8"/>
      <c r="D157" s="8"/>
      <c r="E157" s="8"/>
      <c r="F157" s="8"/>
      <c r="G157" s="8"/>
    </row>
    <row r="158" spans="3:7" x14ac:dyDescent="0.3">
      <c r="C158" s="8"/>
      <c r="D158" s="8"/>
      <c r="E158" s="8"/>
      <c r="F158" s="8"/>
      <c r="G158" s="8"/>
    </row>
    <row r="159" spans="3:7" x14ac:dyDescent="0.3">
      <c r="C159" s="8"/>
      <c r="D159" s="8"/>
      <c r="E159" s="8"/>
      <c r="F159" s="8"/>
      <c r="G159" s="8"/>
    </row>
    <row r="160" spans="3:7" x14ac:dyDescent="0.3">
      <c r="C160" s="8"/>
      <c r="D160" s="8"/>
      <c r="E160" s="8"/>
      <c r="F160" s="8"/>
      <c r="G160" s="8"/>
    </row>
    <row r="161" spans="3:7" x14ac:dyDescent="0.3">
      <c r="C161" s="8"/>
      <c r="D161" s="8"/>
      <c r="E161" s="8"/>
      <c r="F161" s="8"/>
      <c r="G161" s="8"/>
    </row>
    <row r="162" spans="3:7" x14ac:dyDescent="0.3">
      <c r="C162" s="8"/>
      <c r="D162" s="8"/>
      <c r="E162" s="8"/>
      <c r="F162" s="8"/>
      <c r="G162" s="8"/>
    </row>
    <row r="163" spans="3:7" x14ac:dyDescent="0.3">
      <c r="C163" s="8"/>
      <c r="D163" s="8"/>
      <c r="E163" s="8"/>
      <c r="F163" s="8"/>
      <c r="G163" s="8"/>
    </row>
    <row r="164" spans="3:7" x14ac:dyDescent="0.3">
      <c r="C164" s="8"/>
      <c r="D164" s="8"/>
      <c r="E164" s="8"/>
      <c r="F164" s="8"/>
      <c r="G164" s="8"/>
    </row>
    <row r="165" spans="3:7" x14ac:dyDescent="0.3">
      <c r="C165" s="8"/>
      <c r="D165" s="8"/>
      <c r="E165" s="8"/>
      <c r="F165" s="8"/>
      <c r="G165" s="8"/>
    </row>
    <row r="166" spans="3:7" x14ac:dyDescent="0.3">
      <c r="C166" s="8"/>
      <c r="D166" s="8"/>
      <c r="E166" s="8"/>
      <c r="F166" s="8"/>
      <c r="G166" s="8"/>
    </row>
    <row r="167" spans="3:7" x14ac:dyDescent="0.3">
      <c r="C167" s="8"/>
      <c r="D167" s="8"/>
      <c r="E167" s="8"/>
      <c r="F167" s="8"/>
      <c r="G167" s="8"/>
    </row>
    <row r="168" spans="3:7" x14ac:dyDescent="0.3">
      <c r="C168" s="8"/>
      <c r="D168" s="8"/>
      <c r="E168" s="8"/>
      <c r="F168" s="8"/>
      <c r="G168" s="8"/>
    </row>
    <row r="169" spans="3:7" x14ac:dyDescent="0.3">
      <c r="C169" s="8"/>
      <c r="D169" s="8"/>
      <c r="E169" s="8"/>
      <c r="F169" s="8"/>
      <c r="G169" s="8"/>
    </row>
    <row r="170" spans="3:7" x14ac:dyDescent="0.3">
      <c r="C170" s="8"/>
      <c r="D170" s="8"/>
      <c r="E170" s="8"/>
      <c r="F170" s="8"/>
      <c r="G170" s="8"/>
    </row>
    <row r="171" spans="3:7" x14ac:dyDescent="0.3">
      <c r="C171" s="8"/>
      <c r="D171" s="8"/>
      <c r="E171" s="8"/>
      <c r="F171" s="8"/>
      <c r="G171" s="8"/>
    </row>
    <row r="172" spans="3:7" x14ac:dyDescent="0.3">
      <c r="C172" s="8"/>
      <c r="D172" s="8"/>
      <c r="E172" s="8"/>
      <c r="F172" s="8"/>
      <c r="G172" s="8"/>
    </row>
    <row r="173" spans="3:7" x14ac:dyDescent="0.3">
      <c r="C173" s="8"/>
      <c r="D173" s="8"/>
      <c r="E173" s="8"/>
      <c r="F173" s="8"/>
      <c r="G173" s="8"/>
    </row>
    <row r="174" spans="3:7" x14ac:dyDescent="0.3">
      <c r="C174" s="8"/>
      <c r="D174" s="8"/>
      <c r="E174" s="8"/>
      <c r="F174" s="8"/>
      <c r="G174" s="8"/>
    </row>
    <row r="175" spans="3:7" x14ac:dyDescent="0.3">
      <c r="C175" s="8"/>
      <c r="D175" s="8"/>
      <c r="E175" s="8"/>
      <c r="F175" s="8"/>
      <c r="G175" s="8"/>
    </row>
    <row r="176" spans="3:7" x14ac:dyDescent="0.3">
      <c r="C176" s="8"/>
      <c r="D176" s="8"/>
      <c r="E176" s="8"/>
      <c r="F176" s="8"/>
      <c r="G176" s="8"/>
    </row>
    <row r="177" spans="3:7" x14ac:dyDescent="0.3">
      <c r="C177" s="8"/>
      <c r="D177" s="8"/>
      <c r="E177" s="8"/>
      <c r="F177" s="8"/>
      <c r="G177" s="8"/>
    </row>
    <row r="178" spans="3:7" x14ac:dyDescent="0.3">
      <c r="C178" s="8"/>
      <c r="D178" s="8"/>
      <c r="E178" s="8"/>
      <c r="F178" s="8"/>
      <c r="G178" s="8"/>
    </row>
    <row r="179" spans="3:7" x14ac:dyDescent="0.3">
      <c r="C179" s="8"/>
      <c r="D179" s="8"/>
      <c r="E179" s="8"/>
      <c r="F179" s="8"/>
      <c r="G179" s="8"/>
    </row>
    <row r="180" spans="3:7" x14ac:dyDescent="0.3">
      <c r="C180" s="8"/>
      <c r="D180" s="8"/>
      <c r="E180" s="8"/>
      <c r="F180" s="8"/>
      <c r="G180" s="8"/>
    </row>
    <row r="181" spans="3:7" x14ac:dyDescent="0.3">
      <c r="C181" s="8"/>
      <c r="D181" s="8"/>
      <c r="E181" s="8"/>
      <c r="F181" s="8"/>
      <c r="G181" s="8"/>
    </row>
    <row r="182" spans="3:7" x14ac:dyDescent="0.3">
      <c r="C182" s="8"/>
      <c r="D182" s="8"/>
      <c r="E182" s="8"/>
      <c r="F182" s="8"/>
      <c r="G182" s="8"/>
    </row>
    <row r="183" spans="3:7" x14ac:dyDescent="0.3">
      <c r="C183" s="8"/>
      <c r="D183" s="8"/>
      <c r="E183" s="8"/>
      <c r="F183" s="8"/>
      <c r="G183" s="8"/>
    </row>
    <row r="184" spans="3:7" x14ac:dyDescent="0.3">
      <c r="C184" s="8"/>
      <c r="D184" s="8"/>
      <c r="E184" s="8"/>
      <c r="F184" s="8"/>
      <c r="G184" s="8"/>
    </row>
    <row r="185" spans="3:7" x14ac:dyDescent="0.3">
      <c r="C185" s="8"/>
      <c r="D185" s="8"/>
      <c r="E185" s="8"/>
      <c r="F185" s="8"/>
      <c r="G185" s="8"/>
    </row>
    <row r="186" spans="3:7" x14ac:dyDescent="0.3">
      <c r="C186" s="8"/>
      <c r="D186" s="8"/>
      <c r="E186" s="8"/>
      <c r="F186" s="8"/>
      <c r="G186" s="8"/>
    </row>
    <row r="187" spans="3:7" x14ac:dyDescent="0.3">
      <c r="C187" s="8"/>
      <c r="D187" s="8"/>
      <c r="E187" s="8"/>
      <c r="F187" s="8"/>
      <c r="G187" s="8"/>
    </row>
    <row r="188" spans="3:7" x14ac:dyDescent="0.3">
      <c r="C188" s="8"/>
      <c r="D188" s="8"/>
      <c r="E188" s="8"/>
      <c r="F188" s="8"/>
      <c r="G188" s="8"/>
    </row>
    <row r="189" spans="3:7" x14ac:dyDescent="0.3">
      <c r="C189" s="8"/>
      <c r="D189" s="8"/>
      <c r="E189" s="8"/>
      <c r="F189" s="8"/>
      <c r="G189" s="8"/>
    </row>
    <row r="190" spans="3:7" x14ac:dyDescent="0.3">
      <c r="C190" s="8"/>
      <c r="D190" s="8"/>
      <c r="E190" s="8"/>
      <c r="F190" s="8"/>
      <c r="G190" s="8"/>
    </row>
    <row r="191" spans="3:7" x14ac:dyDescent="0.3">
      <c r="C191" s="8"/>
      <c r="D191" s="8"/>
      <c r="E191" s="8"/>
      <c r="F191" s="8"/>
      <c r="G191" s="8"/>
    </row>
    <row r="192" spans="3:7" x14ac:dyDescent="0.3">
      <c r="C192" s="8"/>
      <c r="D192" s="8"/>
      <c r="E192" s="8"/>
      <c r="F192" s="8"/>
      <c r="G192" s="8"/>
    </row>
    <row r="193" spans="3:7" x14ac:dyDescent="0.3">
      <c r="C193" s="8"/>
      <c r="D193" s="8"/>
      <c r="E193" s="8"/>
      <c r="F193" s="8"/>
      <c r="G193" s="8"/>
    </row>
    <row r="194" spans="3:7" x14ac:dyDescent="0.3">
      <c r="C194" s="8"/>
      <c r="D194" s="8"/>
      <c r="E194" s="8"/>
      <c r="F194" s="8"/>
      <c r="G194" s="8"/>
    </row>
    <row r="195" spans="3:7" x14ac:dyDescent="0.3">
      <c r="C195" s="8"/>
      <c r="D195" s="8"/>
      <c r="E195" s="8"/>
      <c r="F195" s="8"/>
      <c r="G195" s="8"/>
    </row>
    <row r="196" spans="3:7" x14ac:dyDescent="0.3">
      <c r="C196" s="8"/>
      <c r="D196" s="8"/>
      <c r="E196" s="8"/>
      <c r="F196" s="8"/>
      <c r="G196" s="8"/>
    </row>
    <row r="197" spans="3:7" x14ac:dyDescent="0.3">
      <c r="C197" s="8"/>
      <c r="D197" s="8"/>
      <c r="E197" s="8"/>
      <c r="F197" s="8"/>
      <c r="G197" s="8"/>
    </row>
    <row r="198" spans="3:7" x14ac:dyDescent="0.3">
      <c r="C198" s="8"/>
      <c r="D198" s="8"/>
      <c r="E198" s="8"/>
      <c r="F198" s="8"/>
      <c r="G198" s="8"/>
    </row>
    <row r="199" spans="3:7" x14ac:dyDescent="0.3">
      <c r="C199" s="8"/>
      <c r="D199" s="8"/>
      <c r="E199" s="8"/>
      <c r="F199" s="8"/>
      <c r="G199" s="8"/>
    </row>
    <row r="200" spans="3:7" x14ac:dyDescent="0.3">
      <c r="C200" s="8"/>
      <c r="D200" s="8"/>
      <c r="E200" s="8"/>
      <c r="F200" s="8"/>
      <c r="G200" s="8"/>
    </row>
    <row r="201" spans="3:7" x14ac:dyDescent="0.3">
      <c r="C201" s="8"/>
      <c r="D201" s="8"/>
      <c r="E201" s="8"/>
      <c r="F201" s="8"/>
      <c r="G201" s="8"/>
    </row>
    <row r="202" spans="3:7" x14ac:dyDescent="0.3">
      <c r="C202" s="8"/>
      <c r="D202" s="8"/>
      <c r="E202" s="8"/>
      <c r="F202" s="8"/>
      <c r="G202" s="8"/>
    </row>
    <row r="203" spans="3:7" x14ac:dyDescent="0.3">
      <c r="C203" s="8"/>
      <c r="D203" s="8"/>
      <c r="E203" s="8"/>
      <c r="F203" s="8"/>
      <c r="G203" s="8"/>
    </row>
    <row r="204" spans="3:7" x14ac:dyDescent="0.3">
      <c r="C204" s="8"/>
      <c r="D204" s="8"/>
      <c r="E204" s="8"/>
      <c r="F204" s="8"/>
      <c r="G204" s="8"/>
    </row>
    <row r="205" spans="3:7" x14ac:dyDescent="0.3">
      <c r="C205" s="8"/>
      <c r="D205" s="8"/>
      <c r="E205" s="8"/>
      <c r="F205" s="8"/>
      <c r="G205" s="8"/>
    </row>
    <row r="206" spans="3:7" x14ac:dyDescent="0.3">
      <c r="C206" s="8"/>
      <c r="D206" s="8"/>
      <c r="E206" s="8"/>
      <c r="F206" s="8"/>
      <c r="G206" s="8"/>
    </row>
    <row r="207" spans="3:7" x14ac:dyDescent="0.3">
      <c r="C207" s="8"/>
      <c r="D207" s="8"/>
      <c r="E207" s="8"/>
      <c r="F207" s="8"/>
      <c r="G207" s="8"/>
    </row>
    <row r="208" spans="3:7" x14ac:dyDescent="0.3">
      <c r="C208" s="8"/>
      <c r="D208" s="8"/>
      <c r="E208" s="8"/>
      <c r="F208" s="8"/>
      <c r="G208" s="8"/>
    </row>
    <row r="209" spans="3:7" x14ac:dyDescent="0.3">
      <c r="C209" s="8"/>
      <c r="D209" s="8"/>
      <c r="E209" s="8"/>
      <c r="F209" s="8"/>
      <c r="G209" s="8"/>
    </row>
    <row r="210" spans="3:7" x14ac:dyDescent="0.3">
      <c r="C210" s="8"/>
      <c r="D210" s="8"/>
      <c r="E210" s="8"/>
      <c r="F210" s="8"/>
      <c r="G210" s="8"/>
    </row>
    <row r="211" spans="3:7" x14ac:dyDescent="0.3">
      <c r="C211" s="8"/>
      <c r="D211" s="8"/>
      <c r="E211" s="8"/>
      <c r="F211" s="8"/>
      <c r="G211" s="8"/>
    </row>
    <row r="212" spans="3:7" x14ac:dyDescent="0.3">
      <c r="C212" s="8"/>
      <c r="D212" s="8"/>
      <c r="E212" s="8"/>
      <c r="F212" s="8"/>
      <c r="G212" s="8"/>
    </row>
    <row r="213" spans="3:7" x14ac:dyDescent="0.3">
      <c r="C213" s="8"/>
      <c r="D213" s="8"/>
      <c r="E213" s="8"/>
      <c r="F213" s="8"/>
      <c r="G213" s="8"/>
    </row>
    <row r="214" spans="3:7" x14ac:dyDescent="0.3">
      <c r="C214" s="8"/>
      <c r="D214" s="8"/>
      <c r="E214" s="8"/>
      <c r="F214" s="8"/>
      <c r="G214" s="8"/>
    </row>
    <row r="215" spans="3:7" x14ac:dyDescent="0.3">
      <c r="C215" s="8"/>
      <c r="D215" s="8"/>
      <c r="E215" s="8"/>
      <c r="F215" s="8"/>
      <c r="G215" s="8"/>
    </row>
    <row r="216" spans="3:7" x14ac:dyDescent="0.3">
      <c r="C216" s="8"/>
      <c r="D216" s="8"/>
      <c r="E216" s="8"/>
      <c r="F216" s="8"/>
      <c r="G216" s="8"/>
    </row>
    <row r="217" spans="3:7" x14ac:dyDescent="0.3">
      <c r="C217" s="8"/>
      <c r="D217" s="8"/>
      <c r="E217" s="8"/>
      <c r="F217" s="8"/>
      <c r="G217" s="8"/>
    </row>
    <row r="218" spans="3:7" x14ac:dyDescent="0.3">
      <c r="C218" s="8"/>
      <c r="D218" s="8"/>
      <c r="E218" s="8"/>
      <c r="F218" s="8"/>
      <c r="G218" s="8"/>
    </row>
    <row r="219" spans="3:7" x14ac:dyDescent="0.3">
      <c r="C219" s="8"/>
      <c r="D219" s="8"/>
      <c r="E219" s="8"/>
      <c r="F219" s="8"/>
      <c r="G219" s="8"/>
    </row>
  </sheetData>
  <sortState xmlns:xlrd2="http://schemas.microsoft.com/office/spreadsheetml/2017/richdata2" ref="B7:AI55">
    <sortCondition ref="B7:B55"/>
  </sortState>
  <mergeCells count="35">
    <mergeCell ref="AA4:AA5"/>
    <mergeCell ref="AB4:AC4"/>
    <mergeCell ref="AD4:AD5"/>
    <mergeCell ref="X4:Y4"/>
    <mergeCell ref="B3:B5"/>
    <mergeCell ref="C3:C5"/>
    <mergeCell ref="H3:K3"/>
    <mergeCell ref="L3:O3"/>
    <mergeCell ref="P3:S3"/>
    <mergeCell ref="T3:W3"/>
    <mergeCell ref="X3:AA3"/>
    <mergeCell ref="AB3:AE3"/>
    <mergeCell ref="H4:I4"/>
    <mergeCell ref="J4:J5"/>
    <mergeCell ref="N4:N5"/>
    <mergeCell ref="O4:O5"/>
    <mergeCell ref="P4:Q4"/>
    <mergeCell ref="B56:C56"/>
    <mergeCell ref="Z4:Z5"/>
    <mergeCell ref="D3:G3"/>
    <mergeCell ref="D4:E4"/>
    <mergeCell ref="F4:F5"/>
    <mergeCell ref="G4:G5"/>
    <mergeCell ref="R4:R5"/>
    <mergeCell ref="S4:S5"/>
    <mergeCell ref="T4:U4"/>
    <mergeCell ref="V4:V5"/>
    <mergeCell ref="W4:W5"/>
    <mergeCell ref="K4:K5"/>
    <mergeCell ref="L4:M4"/>
    <mergeCell ref="AF3:AI3"/>
    <mergeCell ref="AF4:AG4"/>
    <mergeCell ref="AH4:AH5"/>
    <mergeCell ref="AI4:AI5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D088-AEFD-4BE7-BAAF-E90AB21264ED}">
  <dimension ref="B1:AM170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42.7265625" style="4" customWidth="1"/>
    <col min="3" max="3" width="11.26953125" style="4" customWidth="1"/>
    <col min="4" max="4" width="13.81640625" style="4" bestFit="1" customWidth="1"/>
    <col min="5" max="5" width="10.7265625" style="4" customWidth="1"/>
    <col min="6" max="6" width="10.453125" style="4" customWidth="1"/>
    <col min="7" max="7" width="15.453125" style="4" customWidth="1"/>
    <col min="8" max="8" width="13.81640625" style="4" bestFit="1" customWidth="1"/>
    <col min="9" max="9" width="10.7265625" style="4" customWidth="1"/>
    <col min="10" max="10" width="10.453125" style="4" customWidth="1"/>
    <col min="11" max="11" width="15.453125" style="4" customWidth="1"/>
    <col min="12" max="12" width="13.81640625" style="4" bestFit="1" customWidth="1"/>
    <col min="13" max="13" width="10.81640625" style="4" customWidth="1"/>
    <col min="14" max="14" width="9.453125" style="4" customWidth="1"/>
    <col min="15" max="15" width="16.54296875" style="4" customWidth="1"/>
    <col min="16" max="16" width="9.81640625" style="4" bestFit="1" customWidth="1"/>
    <col min="17" max="17" width="10.26953125" style="4" bestFit="1" customWidth="1"/>
    <col min="18" max="18" width="11.26953125" style="4" customWidth="1"/>
    <col min="19" max="19" width="15.26953125" style="4" customWidth="1"/>
    <col min="20" max="20" width="9.81640625" style="4" bestFit="1" customWidth="1"/>
    <col min="21" max="21" width="10.26953125" style="4" bestFit="1" customWidth="1"/>
    <col min="22" max="22" width="12.26953125" style="4" bestFit="1" customWidth="1"/>
    <col min="23" max="23" width="15.26953125" style="4" customWidth="1"/>
    <col min="24" max="24" width="9.81640625" style="4" bestFit="1" customWidth="1"/>
    <col min="25" max="25" width="10.453125" style="4" customWidth="1"/>
    <col min="26" max="26" width="9.453125" style="4" bestFit="1" customWidth="1"/>
    <col min="27" max="27" width="15.7265625" style="4" customWidth="1"/>
    <col min="28" max="28" width="9.81640625" style="4" bestFit="1" customWidth="1"/>
    <col min="29" max="29" width="10.26953125" style="4" bestFit="1" customWidth="1"/>
    <col min="30" max="30" width="12.453125" style="4" customWidth="1"/>
    <col min="31" max="31" width="14.7265625" style="4" customWidth="1"/>
    <col min="32" max="32" width="9.81640625" style="4" bestFit="1" customWidth="1"/>
    <col min="33" max="33" width="10.26953125" style="4" bestFit="1" customWidth="1"/>
    <col min="34" max="34" width="12.453125" style="4" customWidth="1"/>
    <col min="35" max="35" width="16.26953125" style="4" customWidth="1"/>
    <col min="36" max="16384" width="8.7265625" style="4"/>
  </cols>
  <sheetData>
    <row r="1" spans="2:39" ht="85.15" customHeight="1" x14ac:dyDescent="0.3">
      <c r="B1" s="25" t="s">
        <v>124</v>
      </c>
    </row>
    <row r="2" spans="2:39" ht="25.15" customHeight="1" thickBot="1" x14ac:dyDescent="0.35"/>
    <row r="3" spans="2:39" s="14" customFormat="1" x14ac:dyDescent="0.3">
      <c r="B3" s="90" t="s">
        <v>15</v>
      </c>
      <c r="C3" s="79" t="s">
        <v>16</v>
      </c>
      <c r="D3" s="79" t="s">
        <v>17</v>
      </c>
      <c r="E3" s="80"/>
      <c r="F3" s="80"/>
      <c r="G3" s="81"/>
      <c r="H3" s="92">
        <v>2014</v>
      </c>
      <c r="I3" s="92"/>
      <c r="J3" s="92"/>
      <c r="K3" s="93"/>
      <c r="L3" s="94">
        <v>2015</v>
      </c>
      <c r="M3" s="92"/>
      <c r="N3" s="92"/>
      <c r="O3" s="93"/>
      <c r="P3" s="94">
        <v>2016</v>
      </c>
      <c r="Q3" s="92"/>
      <c r="R3" s="92"/>
      <c r="S3" s="93"/>
      <c r="T3" s="94">
        <v>2017</v>
      </c>
      <c r="U3" s="92"/>
      <c r="V3" s="92"/>
      <c r="W3" s="93"/>
      <c r="X3" s="94">
        <v>2018</v>
      </c>
      <c r="Y3" s="92"/>
      <c r="Z3" s="92"/>
      <c r="AA3" s="93"/>
      <c r="AB3" s="94">
        <v>2019</v>
      </c>
      <c r="AC3" s="92"/>
      <c r="AD3" s="92"/>
      <c r="AE3" s="93"/>
      <c r="AF3" s="79">
        <v>2020</v>
      </c>
      <c r="AG3" s="80"/>
      <c r="AH3" s="80"/>
      <c r="AI3" s="81"/>
      <c r="AJ3" s="15"/>
      <c r="AK3" s="15"/>
      <c r="AL3" s="15"/>
      <c r="AM3" s="15"/>
    </row>
    <row r="4" spans="2:39" s="14" customFormat="1" ht="14.25" customHeight="1" x14ac:dyDescent="0.3">
      <c r="B4" s="91"/>
      <c r="C4" s="82"/>
      <c r="D4" s="82" t="s">
        <v>18</v>
      </c>
      <c r="E4" s="83"/>
      <c r="F4" s="84" t="s">
        <v>17</v>
      </c>
      <c r="G4" s="86" t="s">
        <v>19</v>
      </c>
      <c r="H4" s="82" t="s">
        <v>18</v>
      </c>
      <c r="I4" s="83"/>
      <c r="J4" s="84" t="s">
        <v>17</v>
      </c>
      <c r="K4" s="86" t="s">
        <v>19</v>
      </c>
      <c r="L4" s="82" t="s">
        <v>18</v>
      </c>
      <c r="M4" s="83"/>
      <c r="N4" s="84" t="s">
        <v>17</v>
      </c>
      <c r="O4" s="86" t="s">
        <v>19</v>
      </c>
      <c r="P4" s="82" t="s">
        <v>18</v>
      </c>
      <c r="Q4" s="83"/>
      <c r="R4" s="84" t="s">
        <v>17</v>
      </c>
      <c r="S4" s="86" t="s">
        <v>19</v>
      </c>
      <c r="T4" s="82" t="s">
        <v>18</v>
      </c>
      <c r="U4" s="83"/>
      <c r="V4" s="84" t="s">
        <v>17</v>
      </c>
      <c r="W4" s="86" t="s">
        <v>19</v>
      </c>
      <c r="X4" s="82" t="s">
        <v>18</v>
      </c>
      <c r="Y4" s="83"/>
      <c r="Z4" s="84" t="s">
        <v>17</v>
      </c>
      <c r="AA4" s="86" t="s">
        <v>19</v>
      </c>
      <c r="AB4" s="82" t="s">
        <v>18</v>
      </c>
      <c r="AC4" s="83"/>
      <c r="AD4" s="84" t="s">
        <v>17</v>
      </c>
      <c r="AE4" s="86" t="s">
        <v>19</v>
      </c>
      <c r="AF4" s="82" t="s">
        <v>18</v>
      </c>
      <c r="AG4" s="83"/>
      <c r="AH4" s="84" t="s">
        <v>17</v>
      </c>
      <c r="AI4" s="86" t="s">
        <v>19</v>
      </c>
      <c r="AJ4" s="15"/>
      <c r="AK4" s="15"/>
      <c r="AL4" s="15"/>
      <c r="AM4" s="15"/>
    </row>
    <row r="5" spans="2:39" s="14" customFormat="1" ht="72" customHeight="1" thickBot="1" x14ac:dyDescent="0.35">
      <c r="B5" s="91"/>
      <c r="C5" s="82"/>
      <c r="D5" s="76" t="s">
        <v>20</v>
      </c>
      <c r="E5" s="77" t="s">
        <v>21</v>
      </c>
      <c r="F5" s="85"/>
      <c r="G5" s="87"/>
      <c r="H5" s="76" t="s">
        <v>20</v>
      </c>
      <c r="I5" s="77" t="s">
        <v>21</v>
      </c>
      <c r="J5" s="85"/>
      <c r="K5" s="87"/>
      <c r="L5" s="76" t="s">
        <v>20</v>
      </c>
      <c r="M5" s="77" t="s">
        <v>21</v>
      </c>
      <c r="N5" s="85"/>
      <c r="O5" s="87"/>
      <c r="P5" s="76" t="s">
        <v>20</v>
      </c>
      <c r="Q5" s="77" t="s">
        <v>21</v>
      </c>
      <c r="R5" s="85"/>
      <c r="S5" s="87"/>
      <c r="T5" s="76" t="s">
        <v>20</v>
      </c>
      <c r="U5" s="77" t="s">
        <v>21</v>
      </c>
      <c r="V5" s="85"/>
      <c r="W5" s="87"/>
      <c r="X5" s="76" t="s">
        <v>20</v>
      </c>
      <c r="Y5" s="77" t="s">
        <v>21</v>
      </c>
      <c r="Z5" s="85"/>
      <c r="AA5" s="87"/>
      <c r="AB5" s="76" t="s">
        <v>20</v>
      </c>
      <c r="AC5" s="77" t="s">
        <v>21</v>
      </c>
      <c r="AD5" s="85"/>
      <c r="AE5" s="87"/>
      <c r="AF5" s="76" t="s">
        <v>20</v>
      </c>
      <c r="AG5" s="77" t="s">
        <v>21</v>
      </c>
      <c r="AH5" s="85"/>
      <c r="AI5" s="87"/>
      <c r="AJ5" s="15"/>
      <c r="AK5" s="15"/>
      <c r="AL5" s="15"/>
      <c r="AM5" s="15"/>
    </row>
    <row r="6" spans="2:39" s="14" customFormat="1" ht="14.5" thickBot="1" x14ac:dyDescent="0.35">
      <c r="B6" s="60" t="s">
        <v>125</v>
      </c>
      <c r="C6" s="75" t="s">
        <v>126</v>
      </c>
      <c r="D6" s="73">
        <f>SUM(H6,L6,P6,T6,X6,AB6,AF6)</f>
        <v>2422</v>
      </c>
      <c r="E6" s="73">
        <f t="shared" ref="E6:F6" si="0">SUM(I6,M6,Q6,U6,Y6,AC6,AG6)</f>
        <v>3044</v>
      </c>
      <c r="F6" s="73">
        <f t="shared" si="0"/>
        <v>5466</v>
      </c>
      <c r="G6" s="74">
        <v>0.28584876058989644</v>
      </c>
      <c r="H6" s="72">
        <v>263</v>
      </c>
      <c r="I6" s="40">
        <v>607</v>
      </c>
      <c r="J6" s="40">
        <v>870</v>
      </c>
      <c r="K6" s="61">
        <v>0.32414307004470938</v>
      </c>
      <c r="L6" s="39">
        <v>554</v>
      </c>
      <c r="M6" s="40">
        <v>673</v>
      </c>
      <c r="N6" s="62">
        <v>1227</v>
      </c>
      <c r="O6" s="61">
        <v>0.33616438356164385</v>
      </c>
      <c r="P6" s="39">
        <v>404</v>
      </c>
      <c r="Q6" s="40">
        <v>417</v>
      </c>
      <c r="R6" s="62">
        <v>821</v>
      </c>
      <c r="S6" s="61">
        <v>0.27212462711302621</v>
      </c>
      <c r="T6" s="39">
        <v>262</v>
      </c>
      <c r="U6" s="40">
        <v>291</v>
      </c>
      <c r="V6" s="62">
        <v>553</v>
      </c>
      <c r="W6" s="61">
        <v>0.22738486842105263</v>
      </c>
      <c r="X6" s="39">
        <v>382</v>
      </c>
      <c r="Y6" s="40">
        <v>561</v>
      </c>
      <c r="Z6" s="40">
        <v>943</v>
      </c>
      <c r="AA6" s="61">
        <v>0.29616834170854273</v>
      </c>
      <c r="AB6" s="39">
        <v>315</v>
      </c>
      <c r="AC6" s="40">
        <v>320</v>
      </c>
      <c r="AD6" s="40">
        <v>635</v>
      </c>
      <c r="AE6" s="61">
        <v>0.26207181180354933</v>
      </c>
      <c r="AF6" s="39">
        <v>242</v>
      </c>
      <c r="AG6" s="40">
        <v>175</v>
      </c>
      <c r="AH6" s="40">
        <v>417</v>
      </c>
      <c r="AI6" s="61">
        <v>0.24076212471131639</v>
      </c>
      <c r="AJ6" s="15"/>
      <c r="AK6" s="15"/>
      <c r="AL6" s="15"/>
      <c r="AM6" s="15"/>
    </row>
    <row r="7" spans="2:39" x14ac:dyDescent="0.3">
      <c r="B7" s="23" t="s">
        <v>127</v>
      </c>
      <c r="C7" s="8"/>
      <c r="D7" s="8"/>
      <c r="E7" s="8"/>
      <c r="F7" s="8"/>
      <c r="G7" s="8"/>
    </row>
    <row r="8" spans="2:39" x14ac:dyDescent="0.3">
      <c r="B8" s="63" t="s">
        <v>128</v>
      </c>
      <c r="C8" s="8"/>
      <c r="D8" s="8"/>
      <c r="E8" s="8"/>
      <c r="F8" s="8"/>
      <c r="G8" s="8"/>
    </row>
    <row r="9" spans="2:39" ht="14.5" x14ac:dyDescent="0.35"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2:39" ht="14.5" x14ac:dyDescent="0.35"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2:39" ht="14.5" x14ac:dyDescent="0.35"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2:39" ht="14.5" x14ac:dyDescent="0.35"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2:39" ht="14.5" x14ac:dyDescent="0.35"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2:39" ht="14.5" x14ac:dyDescent="0.35"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2:39" ht="14.5" x14ac:dyDescent="0.35"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2:39" ht="14.5" x14ac:dyDescent="0.35"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3:38" ht="14.5" x14ac:dyDescent="0.35"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3:38" ht="14.5" x14ac:dyDescent="0.35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3:38" x14ac:dyDescent="0.3">
      <c r="C19" s="8"/>
      <c r="D19" s="8"/>
      <c r="E19" s="8"/>
      <c r="F19" s="8"/>
      <c r="G19" s="8"/>
    </row>
    <row r="20" spans="3:38" x14ac:dyDescent="0.3">
      <c r="C20" s="8"/>
      <c r="D20" s="8"/>
      <c r="E20" s="8"/>
      <c r="F20" s="8"/>
      <c r="G20" s="8"/>
    </row>
    <row r="21" spans="3:38" x14ac:dyDescent="0.3">
      <c r="C21" s="8"/>
      <c r="D21" s="8"/>
      <c r="E21" s="8"/>
      <c r="F21" s="8"/>
      <c r="G21" s="8"/>
    </row>
    <row r="22" spans="3:38" x14ac:dyDescent="0.3">
      <c r="C22" s="8"/>
      <c r="D22" s="8"/>
      <c r="E22" s="8"/>
      <c r="F22" s="8"/>
      <c r="G22" s="8"/>
    </row>
    <row r="23" spans="3:38" x14ac:dyDescent="0.3">
      <c r="C23" s="8"/>
      <c r="D23" s="8"/>
      <c r="E23" s="8"/>
      <c r="F23" s="8"/>
      <c r="G23" s="8"/>
    </row>
    <row r="24" spans="3:38" x14ac:dyDescent="0.3">
      <c r="C24" s="8"/>
      <c r="D24" s="8"/>
      <c r="E24" s="8"/>
      <c r="F24" s="8"/>
      <c r="G24" s="8"/>
    </row>
    <row r="25" spans="3:38" x14ac:dyDescent="0.3">
      <c r="C25" s="8"/>
      <c r="D25" s="8"/>
      <c r="E25" s="8"/>
      <c r="F25" s="8"/>
      <c r="G25" s="8"/>
    </row>
    <row r="26" spans="3:38" x14ac:dyDescent="0.3">
      <c r="C26" s="8"/>
      <c r="D26" s="8"/>
      <c r="E26" s="8"/>
      <c r="F26" s="8"/>
      <c r="G26" s="8"/>
    </row>
    <row r="27" spans="3:38" x14ac:dyDescent="0.3">
      <c r="C27" s="8"/>
      <c r="D27" s="8"/>
      <c r="E27" s="8"/>
      <c r="F27" s="8"/>
      <c r="G27" s="8"/>
    </row>
    <row r="28" spans="3:38" x14ac:dyDescent="0.3">
      <c r="C28" s="8"/>
      <c r="D28" s="8"/>
      <c r="E28" s="8"/>
      <c r="F28" s="8"/>
      <c r="G28" s="8"/>
    </row>
    <row r="29" spans="3:38" x14ac:dyDescent="0.3">
      <c r="C29" s="8"/>
      <c r="D29" s="8"/>
      <c r="E29" s="8"/>
      <c r="F29" s="8"/>
      <c r="G29" s="8"/>
    </row>
    <row r="30" spans="3:38" x14ac:dyDescent="0.3">
      <c r="C30" s="8"/>
      <c r="D30" s="8"/>
      <c r="E30" s="8"/>
      <c r="F30" s="8"/>
      <c r="G30" s="8"/>
    </row>
    <row r="31" spans="3:38" x14ac:dyDescent="0.3">
      <c r="C31" s="8"/>
      <c r="D31" s="8"/>
      <c r="E31" s="8"/>
      <c r="F31" s="8"/>
      <c r="G31" s="8"/>
    </row>
    <row r="32" spans="3:38" x14ac:dyDescent="0.3">
      <c r="C32" s="8"/>
      <c r="D32" s="8"/>
      <c r="E32" s="8"/>
      <c r="F32" s="8"/>
      <c r="G32" s="8"/>
    </row>
    <row r="33" spans="3:7" x14ac:dyDescent="0.3">
      <c r="C33" s="8"/>
      <c r="D33" s="8"/>
      <c r="E33" s="8"/>
      <c r="F33" s="8"/>
      <c r="G33" s="8"/>
    </row>
    <row r="34" spans="3:7" x14ac:dyDescent="0.3">
      <c r="C34" s="8"/>
      <c r="D34" s="8"/>
      <c r="E34" s="8"/>
      <c r="F34" s="8"/>
      <c r="G34" s="8"/>
    </row>
    <row r="35" spans="3:7" x14ac:dyDescent="0.3">
      <c r="C35" s="8"/>
      <c r="D35" s="8"/>
      <c r="E35" s="8"/>
      <c r="F35" s="8"/>
      <c r="G35" s="8"/>
    </row>
    <row r="36" spans="3:7" x14ac:dyDescent="0.3">
      <c r="C36" s="8"/>
      <c r="D36" s="8"/>
      <c r="E36" s="8"/>
      <c r="F36" s="8"/>
      <c r="G36" s="8"/>
    </row>
    <row r="37" spans="3:7" x14ac:dyDescent="0.3">
      <c r="C37" s="8"/>
      <c r="D37" s="8"/>
      <c r="E37" s="8"/>
      <c r="F37" s="8"/>
      <c r="G37" s="8"/>
    </row>
    <row r="38" spans="3:7" x14ac:dyDescent="0.3">
      <c r="C38" s="8"/>
      <c r="D38" s="8"/>
      <c r="E38" s="8"/>
      <c r="F38" s="8"/>
      <c r="G38" s="8"/>
    </row>
    <row r="39" spans="3:7" x14ac:dyDescent="0.3">
      <c r="C39" s="8"/>
      <c r="D39" s="8"/>
      <c r="E39" s="8"/>
      <c r="F39" s="8"/>
      <c r="G39" s="8"/>
    </row>
    <row r="40" spans="3:7" x14ac:dyDescent="0.3">
      <c r="C40" s="8"/>
      <c r="D40" s="8"/>
      <c r="E40" s="8"/>
      <c r="F40" s="8"/>
      <c r="G40" s="8"/>
    </row>
    <row r="41" spans="3:7" x14ac:dyDescent="0.3">
      <c r="C41" s="8"/>
      <c r="D41" s="8"/>
      <c r="E41" s="8"/>
      <c r="F41" s="8"/>
      <c r="G41" s="8"/>
    </row>
    <row r="42" spans="3:7" x14ac:dyDescent="0.3">
      <c r="C42" s="8"/>
      <c r="D42" s="8"/>
      <c r="E42" s="8"/>
      <c r="F42" s="8"/>
      <c r="G42" s="8"/>
    </row>
    <row r="43" spans="3:7" x14ac:dyDescent="0.3">
      <c r="C43" s="8"/>
      <c r="D43" s="8"/>
      <c r="E43" s="8"/>
      <c r="F43" s="8"/>
      <c r="G43" s="8"/>
    </row>
    <row r="44" spans="3:7" x14ac:dyDescent="0.3">
      <c r="C44" s="8"/>
      <c r="D44" s="8"/>
      <c r="E44" s="8"/>
      <c r="F44" s="8"/>
      <c r="G44" s="8"/>
    </row>
    <row r="45" spans="3:7" x14ac:dyDescent="0.3">
      <c r="C45" s="8"/>
      <c r="D45" s="8"/>
      <c r="E45" s="8"/>
      <c r="F45" s="8"/>
      <c r="G45" s="8"/>
    </row>
    <row r="46" spans="3:7" x14ac:dyDescent="0.3">
      <c r="C46" s="8"/>
      <c r="D46" s="8"/>
      <c r="E46" s="8"/>
      <c r="F46" s="8"/>
      <c r="G46" s="8"/>
    </row>
    <row r="47" spans="3:7" x14ac:dyDescent="0.3">
      <c r="C47" s="8"/>
      <c r="D47" s="8"/>
      <c r="E47" s="8"/>
      <c r="F47" s="8"/>
      <c r="G47" s="8"/>
    </row>
    <row r="48" spans="3:7" x14ac:dyDescent="0.3">
      <c r="C48" s="8"/>
      <c r="D48" s="8"/>
      <c r="E48" s="8"/>
      <c r="F48" s="8"/>
      <c r="G48" s="8"/>
    </row>
    <row r="49" spans="3:7" x14ac:dyDescent="0.3">
      <c r="C49" s="8"/>
      <c r="D49" s="8"/>
      <c r="E49" s="8"/>
      <c r="F49" s="8"/>
      <c r="G49" s="8"/>
    </row>
    <row r="50" spans="3:7" x14ac:dyDescent="0.3">
      <c r="C50" s="8"/>
      <c r="D50" s="8"/>
      <c r="E50" s="8"/>
      <c r="F50" s="8"/>
      <c r="G50" s="8"/>
    </row>
    <row r="51" spans="3:7" x14ac:dyDescent="0.3">
      <c r="C51" s="8"/>
      <c r="D51" s="8"/>
      <c r="E51" s="8"/>
      <c r="F51" s="8"/>
      <c r="G51" s="8"/>
    </row>
    <row r="52" spans="3:7" x14ac:dyDescent="0.3">
      <c r="C52" s="8"/>
      <c r="D52" s="8"/>
      <c r="E52" s="8"/>
      <c r="F52" s="8"/>
      <c r="G52" s="8"/>
    </row>
    <row r="53" spans="3:7" x14ac:dyDescent="0.3">
      <c r="C53" s="8"/>
      <c r="D53" s="8"/>
      <c r="E53" s="8"/>
      <c r="F53" s="8"/>
      <c r="G53" s="8"/>
    </row>
    <row r="54" spans="3:7" x14ac:dyDescent="0.3">
      <c r="C54" s="8"/>
      <c r="D54" s="8"/>
      <c r="E54" s="8"/>
      <c r="F54" s="8"/>
      <c r="G54" s="8"/>
    </row>
    <row r="55" spans="3:7" x14ac:dyDescent="0.3">
      <c r="C55" s="8"/>
      <c r="D55" s="8"/>
      <c r="E55" s="8"/>
      <c r="F55" s="8"/>
      <c r="G55" s="8"/>
    </row>
    <row r="56" spans="3:7" x14ac:dyDescent="0.3">
      <c r="C56" s="8"/>
      <c r="D56" s="8"/>
      <c r="E56" s="8"/>
      <c r="F56" s="8"/>
      <c r="G56" s="8"/>
    </row>
    <row r="57" spans="3:7" x14ac:dyDescent="0.3">
      <c r="C57" s="8"/>
      <c r="D57" s="8"/>
      <c r="E57" s="8"/>
      <c r="F57" s="8"/>
      <c r="G57" s="8"/>
    </row>
    <row r="58" spans="3:7" x14ac:dyDescent="0.3">
      <c r="C58" s="8"/>
      <c r="D58" s="8"/>
      <c r="E58" s="8"/>
      <c r="F58" s="8"/>
      <c r="G58" s="8"/>
    </row>
    <row r="59" spans="3:7" x14ac:dyDescent="0.3">
      <c r="C59" s="8"/>
      <c r="D59" s="8"/>
      <c r="E59" s="8"/>
      <c r="F59" s="8"/>
      <c r="G59" s="8"/>
    </row>
    <row r="60" spans="3:7" x14ac:dyDescent="0.3">
      <c r="C60" s="8"/>
      <c r="D60" s="8"/>
      <c r="E60" s="8"/>
      <c r="F60" s="8"/>
      <c r="G60" s="8"/>
    </row>
    <row r="61" spans="3:7" x14ac:dyDescent="0.3">
      <c r="C61" s="8"/>
      <c r="D61" s="8"/>
      <c r="E61" s="8"/>
      <c r="F61" s="8"/>
      <c r="G61" s="8"/>
    </row>
    <row r="62" spans="3:7" x14ac:dyDescent="0.3">
      <c r="C62" s="8"/>
      <c r="D62" s="8"/>
      <c r="E62" s="8"/>
      <c r="F62" s="8"/>
      <c r="G62" s="8"/>
    </row>
    <row r="63" spans="3:7" x14ac:dyDescent="0.3">
      <c r="C63" s="8"/>
      <c r="D63" s="8"/>
      <c r="E63" s="8"/>
      <c r="F63" s="8"/>
      <c r="G63" s="8"/>
    </row>
    <row r="64" spans="3:7" x14ac:dyDescent="0.3">
      <c r="C64" s="8"/>
      <c r="D64" s="8"/>
      <c r="E64" s="8"/>
      <c r="F64" s="8"/>
      <c r="G64" s="8"/>
    </row>
    <row r="65" spans="3:7" x14ac:dyDescent="0.3">
      <c r="C65" s="8"/>
      <c r="D65" s="8"/>
      <c r="E65" s="8"/>
      <c r="F65" s="8"/>
      <c r="G65" s="8"/>
    </row>
    <row r="66" spans="3:7" x14ac:dyDescent="0.3">
      <c r="C66" s="8"/>
      <c r="D66" s="8"/>
      <c r="E66" s="8"/>
      <c r="F66" s="8"/>
      <c r="G66" s="8"/>
    </row>
    <row r="67" spans="3:7" x14ac:dyDescent="0.3">
      <c r="C67" s="8"/>
      <c r="D67" s="8"/>
      <c r="E67" s="8"/>
      <c r="F67" s="8"/>
      <c r="G67" s="8"/>
    </row>
    <row r="68" spans="3:7" x14ac:dyDescent="0.3">
      <c r="C68" s="8"/>
      <c r="D68" s="8"/>
      <c r="E68" s="8"/>
      <c r="F68" s="8"/>
      <c r="G68" s="8"/>
    </row>
    <row r="69" spans="3:7" x14ac:dyDescent="0.3">
      <c r="C69" s="8"/>
      <c r="D69" s="8"/>
      <c r="E69" s="8"/>
      <c r="F69" s="8"/>
      <c r="G69" s="8"/>
    </row>
    <row r="70" spans="3:7" x14ac:dyDescent="0.3">
      <c r="C70" s="8"/>
      <c r="D70" s="8"/>
      <c r="E70" s="8"/>
      <c r="F70" s="8"/>
      <c r="G70" s="8"/>
    </row>
    <row r="71" spans="3:7" x14ac:dyDescent="0.3">
      <c r="C71" s="8"/>
      <c r="D71" s="8"/>
      <c r="E71" s="8"/>
      <c r="F71" s="8"/>
      <c r="G71" s="8"/>
    </row>
    <row r="72" spans="3:7" x14ac:dyDescent="0.3">
      <c r="C72" s="8"/>
      <c r="D72" s="8"/>
      <c r="E72" s="8"/>
      <c r="F72" s="8"/>
      <c r="G72" s="8"/>
    </row>
    <row r="73" spans="3:7" x14ac:dyDescent="0.3">
      <c r="C73" s="8"/>
      <c r="D73" s="8"/>
      <c r="E73" s="8"/>
      <c r="F73" s="8"/>
      <c r="G73" s="8"/>
    </row>
    <row r="74" spans="3:7" x14ac:dyDescent="0.3">
      <c r="C74" s="8"/>
      <c r="D74" s="8"/>
      <c r="E74" s="8"/>
      <c r="F74" s="8"/>
      <c r="G74" s="8"/>
    </row>
    <row r="75" spans="3:7" x14ac:dyDescent="0.3">
      <c r="C75" s="8"/>
      <c r="D75" s="8"/>
      <c r="E75" s="8"/>
      <c r="F75" s="8"/>
      <c r="G75" s="8"/>
    </row>
    <row r="76" spans="3:7" x14ac:dyDescent="0.3">
      <c r="C76" s="8"/>
      <c r="D76" s="8"/>
      <c r="E76" s="8"/>
      <c r="F76" s="8"/>
      <c r="G76" s="8"/>
    </row>
    <row r="77" spans="3:7" x14ac:dyDescent="0.3">
      <c r="C77" s="8"/>
      <c r="D77" s="8"/>
      <c r="E77" s="8"/>
      <c r="F77" s="8"/>
      <c r="G77" s="8"/>
    </row>
    <row r="78" spans="3:7" x14ac:dyDescent="0.3">
      <c r="C78" s="8"/>
      <c r="D78" s="8"/>
      <c r="E78" s="8"/>
      <c r="F78" s="8"/>
      <c r="G78" s="8"/>
    </row>
    <row r="79" spans="3:7" x14ac:dyDescent="0.3">
      <c r="C79" s="8"/>
      <c r="D79" s="8"/>
      <c r="E79" s="8"/>
      <c r="F79" s="8"/>
      <c r="G79" s="8"/>
    </row>
    <row r="80" spans="3:7" x14ac:dyDescent="0.3">
      <c r="C80" s="8"/>
      <c r="D80" s="8"/>
      <c r="E80" s="8"/>
      <c r="F80" s="8"/>
      <c r="G80" s="8"/>
    </row>
    <row r="81" spans="3:7" x14ac:dyDescent="0.3">
      <c r="C81" s="8"/>
      <c r="D81" s="8"/>
      <c r="E81" s="8"/>
      <c r="F81" s="8"/>
      <c r="G81" s="8"/>
    </row>
    <row r="82" spans="3:7" x14ac:dyDescent="0.3">
      <c r="C82" s="8"/>
      <c r="D82" s="8"/>
      <c r="E82" s="8"/>
      <c r="F82" s="8"/>
      <c r="G82" s="8"/>
    </row>
    <row r="83" spans="3:7" x14ac:dyDescent="0.3">
      <c r="C83" s="8"/>
      <c r="D83" s="8"/>
      <c r="E83" s="8"/>
      <c r="F83" s="8"/>
      <c r="G83" s="8"/>
    </row>
    <row r="84" spans="3:7" x14ac:dyDescent="0.3">
      <c r="C84" s="8"/>
      <c r="D84" s="8"/>
      <c r="E84" s="8"/>
      <c r="F84" s="8"/>
      <c r="G84" s="8"/>
    </row>
    <row r="85" spans="3:7" x14ac:dyDescent="0.3">
      <c r="C85" s="8"/>
      <c r="D85" s="8"/>
      <c r="E85" s="8"/>
      <c r="F85" s="8"/>
      <c r="G85" s="8"/>
    </row>
    <row r="86" spans="3:7" x14ac:dyDescent="0.3">
      <c r="C86" s="8"/>
      <c r="D86" s="8"/>
      <c r="E86" s="8"/>
      <c r="F86" s="8"/>
      <c r="G86" s="8"/>
    </row>
    <row r="87" spans="3:7" x14ac:dyDescent="0.3">
      <c r="C87" s="8"/>
      <c r="D87" s="8"/>
      <c r="E87" s="8"/>
      <c r="F87" s="8"/>
      <c r="G87" s="8"/>
    </row>
    <row r="88" spans="3:7" x14ac:dyDescent="0.3">
      <c r="C88" s="8"/>
      <c r="D88" s="8"/>
      <c r="E88" s="8"/>
      <c r="F88" s="8"/>
      <c r="G88" s="8"/>
    </row>
    <row r="89" spans="3:7" x14ac:dyDescent="0.3">
      <c r="C89" s="8"/>
      <c r="D89" s="8"/>
      <c r="E89" s="8"/>
      <c r="F89" s="8"/>
      <c r="G89" s="8"/>
    </row>
    <row r="90" spans="3:7" x14ac:dyDescent="0.3">
      <c r="C90" s="8"/>
      <c r="D90" s="8"/>
      <c r="E90" s="8"/>
      <c r="F90" s="8"/>
      <c r="G90" s="8"/>
    </row>
    <row r="91" spans="3:7" x14ac:dyDescent="0.3">
      <c r="C91" s="8"/>
      <c r="D91" s="8"/>
      <c r="E91" s="8"/>
      <c r="F91" s="8"/>
      <c r="G91" s="8"/>
    </row>
    <row r="92" spans="3:7" x14ac:dyDescent="0.3">
      <c r="C92" s="8"/>
      <c r="D92" s="8"/>
      <c r="E92" s="8"/>
      <c r="F92" s="8"/>
      <c r="G92" s="8"/>
    </row>
    <row r="93" spans="3:7" x14ac:dyDescent="0.3">
      <c r="C93" s="8"/>
      <c r="D93" s="8"/>
      <c r="E93" s="8"/>
      <c r="F93" s="8"/>
      <c r="G93" s="8"/>
    </row>
    <row r="94" spans="3:7" x14ac:dyDescent="0.3">
      <c r="C94" s="8"/>
      <c r="D94" s="8"/>
      <c r="E94" s="8"/>
      <c r="F94" s="8"/>
      <c r="G94" s="8"/>
    </row>
    <row r="95" spans="3:7" x14ac:dyDescent="0.3">
      <c r="C95" s="8"/>
      <c r="D95" s="8"/>
      <c r="E95" s="8"/>
      <c r="F95" s="8"/>
      <c r="G95" s="8"/>
    </row>
    <row r="96" spans="3:7" x14ac:dyDescent="0.3">
      <c r="C96" s="8"/>
      <c r="D96" s="8"/>
      <c r="E96" s="8"/>
      <c r="F96" s="8"/>
      <c r="G96" s="8"/>
    </row>
    <row r="97" spans="3:7" x14ac:dyDescent="0.3">
      <c r="C97" s="8"/>
      <c r="D97" s="8"/>
      <c r="E97" s="8"/>
      <c r="F97" s="8"/>
      <c r="G97" s="8"/>
    </row>
    <row r="98" spans="3:7" x14ac:dyDescent="0.3">
      <c r="C98" s="8"/>
      <c r="D98" s="8"/>
      <c r="E98" s="8"/>
      <c r="F98" s="8"/>
      <c r="G98" s="8"/>
    </row>
    <row r="99" spans="3:7" x14ac:dyDescent="0.3">
      <c r="C99" s="8"/>
      <c r="D99" s="8"/>
      <c r="E99" s="8"/>
      <c r="F99" s="8"/>
      <c r="G99" s="8"/>
    </row>
    <row r="100" spans="3:7" x14ac:dyDescent="0.3">
      <c r="C100" s="8"/>
      <c r="D100" s="8"/>
      <c r="E100" s="8"/>
      <c r="F100" s="8"/>
      <c r="G100" s="8"/>
    </row>
    <row r="101" spans="3:7" x14ac:dyDescent="0.3">
      <c r="C101" s="8"/>
      <c r="D101" s="8"/>
      <c r="E101" s="8"/>
      <c r="F101" s="8"/>
      <c r="G101" s="8"/>
    </row>
    <row r="102" spans="3:7" x14ac:dyDescent="0.3">
      <c r="C102" s="8"/>
      <c r="D102" s="8"/>
      <c r="E102" s="8"/>
      <c r="F102" s="8"/>
      <c r="G102" s="8"/>
    </row>
    <row r="103" spans="3:7" x14ac:dyDescent="0.3">
      <c r="C103" s="8"/>
      <c r="D103" s="8"/>
      <c r="E103" s="8"/>
      <c r="F103" s="8"/>
      <c r="G103" s="8"/>
    </row>
    <row r="104" spans="3:7" x14ac:dyDescent="0.3">
      <c r="C104" s="8"/>
      <c r="D104" s="8"/>
      <c r="E104" s="8"/>
      <c r="F104" s="8"/>
      <c r="G104" s="8"/>
    </row>
    <row r="105" spans="3:7" x14ac:dyDescent="0.3">
      <c r="C105" s="8"/>
      <c r="D105" s="8"/>
      <c r="E105" s="8"/>
      <c r="F105" s="8"/>
      <c r="G105" s="8"/>
    </row>
    <row r="106" spans="3:7" x14ac:dyDescent="0.3">
      <c r="C106" s="8"/>
      <c r="D106" s="8"/>
      <c r="E106" s="8"/>
      <c r="F106" s="8"/>
      <c r="G106" s="8"/>
    </row>
    <row r="107" spans="3:7" x14ac:dyDescent="0.3">
      <c r="C107" s="8"/>
      <c r="D107" s="8"/>
      <c r="E107" s="8"/>
      <c r="F107" s="8"/>
      <c r="G107" s="8"/>
    </row>
    <row r="108" spans="3:7" x14ac:dyDescent="0.3">
      <c r="C108" s="8"/>
      <c r="D108" s="8"/>
      <c r="E108" s="8"/>
      <c r="F108" s="8"/>
      <c r="G108" s="8"/>
    </row>
    <row r="109" spans="3:7" x14ac:dyDescent="0.3">
      <c r="C109" s="8"/>
      <c r="D109" s="8"/>
      <c r="E109" s="8"/>
      <c r="F109" s="8"/>
      <c r="G109" s="8"/>
    </row>
    <row r="110" spans="3:7" x14ac:dyDescent="0.3">
      <c r="C110" s="8"/>
      <c r="D110" s="8"/>
      <c r="E110" s="8"/>
      <c r="F110" s="8"/>
      <c r="G110" s="8"/>
    </row>
    <row r="111" spans="3:7" x14ac:dyDescent="0.3">
      <c r="C111" s="8"/>
      <c r="D111" s="8"/>
      <c r="E111" s="8"/>
      <c r="F111" s="8"/>
      <c r="G111" s="8"/>
    </row>
    <row r="112" spans="3:7" x14ac:dyDescent="0.3">
      <c r="C112" s="8"/>
      <c r="D112" s="8"/>
      <c r="E112" s="8"/>
      <c r="F112" s="8"/>
      <c r="G112" s="8"/>
    </row>
    <row r="113" spans="3:7" x14ac:dyDescent="0.3">
      <c r="C113" s="8"/>
      <c r="D113" s="8"/>
      <c r="E113" s="8"/>
      <c r="F113" s="8"/>
      <c r="G113" s="8"/>
    </row>
    <row r="114" spans="3:7" x14ac:dyDescent="0.3">
      <c r="C114" s="8"/>
      <c r="D114" s="8"/>
      <c r="E114" s="8"/>
      <c r="F114" s="8"/>
      <c r="G114" s="8"/>
    </row>
    <row r="115" spans="3:7" x14ac:dyDescent="0.3">
      <c r="C115" s="8"/>
      <c r="D115" s="8"/>
      <c r="E115" s="8"/>
      <c r="F115" s="8"/>
      <c r="G115" s="8"/>
    </row>
    <row r="116" spans="3:7" x14ac:dyDescent="0.3">
      <c r="C116" s="8"/>
      <c r="D116" s="8"/>
      <c r="E116" s="8"/>
      <c r="F116" s="8"/>
      <c r="G116" s="8"/>
    </row>
    <row r="117" spans="3:7" x14ac:dyDescent="0.3">
      <c r="C117" s="8"/>
      <c r="D117" s="8"/>
      <c r="E117" s="8"/>
      <c r="F117" s="8"/>
      <c r="G117" s="8"/>
    </row>
    <row r="118" spans="3:7" x14ac:dyDescent="0.3">
      <c r="C118" s="8"/>
      <c r="D118" s="8"/>
      <c r="E118" s="8"/>
      <c r="F118" s="8"/>
      <c r="G118" s="8"/>
    </row>
    <row r="119" spans="3:7" x14ac:dyDescent="0.3">
      <c r="C119" s="8"/>
      <c r="D119" s="8"/>
      <c r="E119" s="8"/>
      <c r="F119" s="8"/>
      <c r="G119" s="8"/>
    </row>
    <row r="120" spans="3:7" x14ac:dyDescent="0.3">
      <c r="C120" s="8"/>
      <c r="D120" s="8"/>
      <c r="E120" s="8"/>
      <c r="F120" s="8"/>
      <c r="G120" s="8"/>
    </row>
    <row r="121" spans="3:7" x14ac:dyDescent="0.3">
      <c r="C121" s="8"/>
      <c r="D121" s="8"/>
      <c r="E121" s="8"/>
      <c r="F121" s="8"/>
      <c r="G121" s="8"/>
    </row>
    <row r="122" spans="3:7" x14ac:dyDescent="0.3">
      <c r="C122" s="8"/>
      <c r="D122" s="8"/>
      <c r="E122" s="8"/>
      <c r="F122" s="8"/>
      <c r="G122" s="8"/>
    </row>
    <row r="123" spans="3:7" x14ac:dyDescent="0.3">
      <c r="C123" s="8"/>
      <c r="D123" s="8"/>
      <c r="E123" s="8"/>
      <c r="F123" s="8"/>
      <c r="G123" s="8"/>
    </row>
    <row r="124" spans="3:7" x14ac:dyDescent="0.3">
      <c r="C124" s="8"/>
      <c r="D124" s="8"/>
      <c r="E124" s="8"/>
      <c r="F124" s="8"/>
      <c r="G124" s="8"/>
    </row>
    <row r="125" spans="3:7" x14ac:dyDescent="0.3">
      <c r="C125" s="8"/>
      <c r="D125" s="8"/>
      <c r="E125" s="8"/>
      <c r="F125" s="8"/>
      <c r="G125" s="8"/>
    </row>
    <row r="126" spans="3:7" x14ac:dyDescent="0.3">
      <c r="C126" s="8"/>
      <c r="D126" s="8"/>
      <c r="E126" s="8"/>
      <c r="F126" s="8"/>
      <c r="G126" s="8"/>
    </row>
    <row r="127" spans="3:7" x14ac:dyDescent="0.3">
      <c r="C127" s="8"/>
      <c r="D127" s="8"/>
      <c r="E127" s="8"/>
      <c r="F127" s="8"/>
      <c r="G127" s="8"/>
    </row>
    <row r="128" spans="3:7" x14ac:dyDescent="0.3">
      <c r="C128" s="8"/>
      <c r="D128" s="8"/>
      <c r="E128" s="8"/>
      <c r="F128" s="8"/>
      <c r="G128" s="8"/>
    </row>
    <row r="129" spans="3:7" x14ac:dyDescent="0.3">
      <c r="C129" s="8"/>
      <c r="D129" s="8"/>
      <c r="E129" s="8"/>
      <c r="F129" s="8"/>
      <c r="G129" s="8"/>
    </row>
    <row r="130" spans="3:7" x14ac:dyDescent="0.3">
      <c r="C130" s="8"/>
      <c r="D130" s="8"/>
      <c r="E130" s="8"/>
      <c r="F130" s="8"/>
      <c r="G130" s="8"/>
    </row>
    <row r="131" spans="3:7" x14ac:dyDescent="0.3">
      <c r="C131" s="8"/>
      <c r="D131" s="8"/>
      <c r="E131" s="8"/>
      <c r="F131" s="8"/>
      <c r="G131" s="8"/>
    </row>
    <row r="132" spans="3:7" x14ac:dyDescent="0.3">
      <c r="C132" s="8"/>
      <c r="D132" s="8"/>
      <c r="E132" s="8"/>
      <c r="F132" s="8"/>
      <c r="G132" s="8"/>
    </row>
    <row r="133" spans="3:7" x14ac:dyDescent="0.3">
      <c r="C133" s="8"/>
      <c r="D133" s="8"/>
      <c r="E133" s="8"/>
      <c r="F133" s="8"/>
      <c r="G133" s="8"/>
    </row>
    <row r="134" spans="3:7" x14ac:dyDescent="0.3">
      <c r="C134" s="8"/>
      <c r="D134" s="8"/>
      <c r="E134" s="8"/>
      <c r="F134" s="8"/>
      <c r="G134" s="8"/>
    </row>
    <row r="135" spans="3:7" x14ac:dyDescent="0.3">
      <c r="C135" s="8"/>
      <c r="D135" s="8"/>
      <c r="E135" s="8"/>
      <c r="F135" s="8"/>
      <c r="G135" s="8"/>
    </row>
    <row r="136" spans="3:7" x14ac:dyDescent="0.3">
      <c r="C136" s="8"/>
      <c r="D136" s="8"/>
      <c r="E136" s="8"/>
      <c r="F136" s="8"/>
      <c r="G136" s="8"/>
    </row>
    <row r="137" spans="3:7" x14ac:dyDescent="0.3">
      <c r="C137" s="8"/>
      <c r="D137" s="8"/>
      <c r="E137" s="8"/>
      <c r="F137" s="8"/>
      <c r="G137" s="8"/>
    </row>
    <row r="138" spans="3:7" x14ac:dyDescent="0.3">
      <c r="C138" s="8"/>
      <c r="D138" s="8"/>
      <c r="E138" s="8"/>
      <c r="F138" s="8"/>
      <c r="G138" s="8"/>
    </row>
    <row r="139" spans="3:7" x14ac:dyDescent="0.3">
      <c r="C139" s="8"/>
      <c r="D139" s="8"/>
      <c r="E139" s="8"/>
      <c r="F139" s="8"/>
      <c r="G139" s="8"/>
    </row>
    <row r="140" spans="3:7" x14ac:dyDescent="0.3">
      <c r="C140" s="8"/>
      <c r="D140" s="8"/>
      <c r="E140" s="8"/>
      <c r="F140" s="8"/>
      <c r="G140" s="8"/>
    </row>
    <row r="141" spans="3:7" x14ac:dyDescent="0.3">
      <c r="C141" s="8"/>
      <c r="D141" s="8"/>
      <c r="E141" s="8"/>
      <c r="F141" s="8"/>
      <c r="G141" s="8"/>
    </row>
    <row r="142" spans="3:7" x14ac:dyDescent="0.3">
      <c r="C142" s="8"/>
      <c r="D142" s="8"/>
      <c r="E142" s="8"/>
      <c r="F142" s="8"/>
      <c r="G142" s="8"/>
    </row>
    <row r="143" spans="3:7" x14ac:dyDescent="0.3">
      <c r="C143" s="8"/>
      <c r="D143" s="8"/>
      <c r="E143" s="8"/>
      <c r="F143" s="8"/>
      <c r="G143" s="8"/>
    </row>
    <row r="144" spans="3:7" x14ac:dyDescent="0.3">
      <c r="C144" s="8"/>
      <c r="D144" s="8"/>
      <c r="E144" s="8"/>
      <c r="F144" s="8"/>
      <c r="G144" s="8"/>
    </row>
    <row r="145" spans="3:7" x14ac:dyDescent="0.3">
      <c r="C145" s="8"/>
      <c r="D145" s="8"/>
      <c r="E145" s="8"/>
      <c r="F145" s="8"/>
      <c r="G145" s="8"/>
    </row>
    <row r="146" spans="3:7" x14ac:dyDescent="0.3">
      <c r="C146" s="8"/>
      <c r="D146" s="8"/>
      <c r="E146" s="8"/>
      <c r="F146" s="8"/>
      <c r="G146" s="8"/>
    </row>
    <row r="147" spans="3:7" x14ac:dyDescent="0.3">
      <c r="C147" s="8"/>
      <c r="D147" s="8"/>
      <c r="E147" s="8"/>
      <c r="F147" s="8"/>
      <c r="G147" s="8"/>
    </row>
    <row r="148" spans="3:7" x14ac:dyDescent="0.3">
      <c r="C148" s="8"/>
      <c r="D148" s="8"/>
      <c r="E148" s="8"/>
      <c r="F148" s="8"/>
      <c r="G148" s="8"/>
    </row>
    <row r="149" spans="3:7" x14ac:dyDescent="0.3">
      <c r="C149" s="8"/>
      <c r="D149" s="8"/>
      <c r="E149" s="8"/>
      <c r="F149" s="8"/>
      <c r="G149" s="8"/>
    </row>
    <row r="150" spans="3:7" x14ac:dyDescent="0.3">
      <c r="C150" s="8"/>
      <c r="D150" s="8"/>
      <c r="E150" s="8"/>
      <c r="F150" s="8"/>
      <c r="G150" s="8"/>
    </row>
    <row r="151" spans="3:7" x14ac:dyDescent="0.3">
      <c r="C151" s="8"/>
      <c r="D151" s="8"/>
      <c r="E151" s="8"/>
      <c r="F151" s="8"/>
      <c r="G151" s="8"/>
    </row>
    <row r="152" spans="3:7" x14ac:dyDescent="0.3">
      <c r="C152" s="8"/>
      <c r="D152" s="8"/>
      <c r="E152" s="8"/>
      <c r="F152" s="8"/>
      <c r="G152" s="8"/>
    </row>
    <row r="153" spans="3:7" x14ac:dyDescent="0.3">
      <c r="C153" s="8"/>
      <c r="D153" s="8"/>
      <c r="E153" s="8"/>
      <c r="F153" s="8"/>
      <c r="G153" s="8"/>
    </row>
    <row r="154" spans="3:7" x14ac:dyDescent="0.3">
      <c r="C154" s="8"/>
      <c r="D154" s="8"/>
      <c r="E154" s="8"/>
      <c r="F154" s="8"/>
      <c r="G154" s="8"/>
    </row>
    <row r="155" spans="3:7" x14ac:dyDescent="0.3">
      <c r="C155" s="8"/>
      <c r="D155" s="8"/>
      <c r="E155" s="8"/>
      <c r="F155" s="8"/>
      <c r="G155" s="8"/>
    </row>
    <row r="156" spans="3:7" x14ac:dyDescent="0.3">
      <c r="C156" s="8"/>
      <c r="D156" s="8"/>
      <c r="E156" s="8"/>
      <c r="F156" s="8"/>
      <c r="G156" s="8"/>
    </row>
    <row r="157" spans="3:7" x14ac:dyDescent="0.3">
      <c r="C157" s="8"/>
      <c r="D157" s="8"/>
      <c r="E157" s="8"/>
      <c r="F157" s="8"/>
      <c r="G157" s="8"/>
    </row>
    <row r="158" spans="3:7" x14ac:dyDescent="0.3">
      <c r="C158" s="8"/>
      <c r="D158" s="8"/>
      <c r="E158" s="8"/>
      <c r="F158" s="8"/>
      <c r="G158" s="8"/>
    </row>
    <row r="159" spans="3:7" x14ac:dyDescent="0.3">
      <c r="C159" s="8"/>
      <c r="D159" s="8"/>
      <c r="E159" s="8"/>
      <c r="F159" s="8"/>
      <c r="G159" s="8"/>
    </row>
    <row r="160" spans="3:7" x14ac:dyDescent="0.3">
      <c r="C160" s="8"/>
      <c r="D160" s="8"/>
      <c r="E160" s="8"/>
      <c r="F160" s="8"/>
      <c r="G160" s="8"/>
    </row>
    <row r="161" spans="3:7" x14ac:dyDescent="0.3">
      <c r="C161" s="8"/>
      <c r="D161" s="8"/>
      <c r="E161" s="8"/>
      <c r="F161" s="8"/>
      <c r="G161" s="8"/>
    </row>
    <row r="162" spans="3:7" x14ac:dyDescent="0.3">
      <c r="C162" s="8"/>
      <c r="D162" s="8"/>
      <c r="E162" s="8"/>
      <c r="F162" s="8"/>
      <c r="G162" s="8"/>
    </row>
    <row r="163" spans="3:7" x14ac:dyDescent="0.3">
      <c r="C163" s="8"/>
      <c r="D163" s="8"/>
      <c r="E163" s="8"/>
      <c r="F163" s="8"/>
      <c r="G163" s="8"/>
    </row>
    <row r="164" spans="3:7" x14ac:dyDescent="0.3">
      <c r="C164" s="8"/>
      <c r="D164" s="8"/>
      <c r="E164" s="8"/>
      <c r="F164" s="8"/>
      <c r="G164" s="8"/>
    </row>
    <row r="165" spans="3:7" x14ac:dyDescent="0.3">
      <c r="C165" s="8"/>
      <c r="D165" s="8"/>
      <c r="E165" s="8"/>
      <c r="F165" s="8"/>
      <c r="G165" s="8"/>
    </row>
    <row r="166" spans="3:7" x14ac:dyDescent="0.3">
      <c r="C166" s="8"/>
      <c r="D166" s="8"/>
      <c r="E166" s="8"/>
      <c r="F166" s="8"/>
      <c r="G166" s="8"/>
    </row>
    <row r="167" spans="3:7" x14ac:dyDescent="0.3">
      <c r="C167" s="8"/>
      <c r="D167" s="8"/>
      <c r="E167" s="8"/>
      <c r="F167" s="8"/>
      <c r="G167" s="8"/>
    </row>
    <row r="168" spans="3:7" x14ac:dyDescent="0.3">
      <c r="C168" s="8"/>
      <c r="D168" s="8"/>
      <c r="E168" s="8"/>
      <c r="F168" s="8"/>
      <c r="G168" s="8"/>
    </row>
    <row r="169" spans="3:7" x14ac:dyDescent="0.3">
      <c r="C169" s="8"/>
      <c r="D169" s="8"/>
      <c r="E169" s="8"/>
      <c r="F169" s="8"/>
      <c r="G169" s="8"/>
    </row>
    <row r="170" spans="3:7" x14ac:dyDescent="0.3">
      <c r="C170" s="8"/>
      <c r="D170" s="8"/>
      <c r="E170" s="8"/>
      <c r="F170" s="8"/>
      <c r="G170" s="8"/>
    </row>
  </sheetData>
  <mergeCells count="34">
    <mergeCell ref="B3:B5"/>
    <mergeCell ref="C3:C5"/>
    <mergeCell ref="H3:K3"/>
    <mergeCell ref="L3:O3"/>
    <mergeCell ref="P3:S3"/>
    <mergeCell ref="R4:R5"/>
    <mergeCell ref="S4:S5"/>
    <mergeCell ref="D3:G3"/>
    <mergeCell ref="D4:E4"/>
    <mergeCell ref="F4:F5"/>
    <mergeCell ref="G4:G5"/>
    <mergeCell ref="X3:AA3"/>
    <mergeCell ref="AB3:AE3"/>
    <mergeCell ref="AF3:AI3"/>
    <mergeCell ref="H4:I4"/>
    <mergeCell ref="J4:J5"/>
    <mergeCell ref="K4:K5"/>
    <mergeCell ref="L4:M4"/>
    <mergeCell ref="N4:N5"/>
    <mergeCell ref="O4:O5"/>
    <mergeCell ref="P4:Q4"/>
    <mergeCell ref="T3:W3"/>
    <mergeCell ref="T4:U4"/>
    <mergeCell ref="V4:V5"/>
    <mergeCell ref="AE4:AE5"/>
    <mergeCell ref="AF4:AG4"/>
    <mergeCell ref="AH4:AH5"/>
    <mergeCell ref="AI4:AI5"/>
    <mergeCell ref="W4:W5"/>
    <mergeCell ref="X4:Y4"/>
    <mergeCell ref="Z4:Z5"/>
    <mergeCell ref="AA4:AA5"/>
    <mergeCell ref="AB4:AC4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2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20.26953125" style="4" customWidth="1"/>
    <col min="3" max="3" width="11.26953125" style="4" customWidth="1"/>
    <col min="4" max="4" width="10.26953125" style="4" bestFit="1" customWidth="1"/>
    <col min="5" max="5" width="10.26953125" style="4" customWidth="1"/>
    <col min="6" max="6" width="14.7265625" style="4" customWidth="1"/>
    <col min="7" max="7" width="11.26953125" style="4" customWidth="1"/>
    <col min="8" max="8" width="10.26953125" style="4" bestFit="1" customWidth="1"/>
    <col min="9" max="9" width="10.26953125" style="4" customWidth="1"/>
    <col min="10" max="10" width="14.7265625" style="4" customWidth="1"/>
    <col min="11" max="11" width="12.26953125" style="4" customWidth="1"/>
    <col min="12" max="12" width="10.26953125" style="4" bestFit="1" customWidth="1"/>
    <col min="13" max="13" width="10" style="4" customWidth="1"/>
    <col min="14" max="14" width="14.26953125" style="4" customWidth="1"/>
    <col min="15" max="15" width="9.81640625" style="4" bestFit="1" customWidth="1"/>
    <col min="16" max="16" width="10.26953125" style="4" bestFit="1" customWidth="1"/>
    <col min="17" max="17" width="12.54296875" style="4" customWidth="1"/>
    <col min="18" max="18" width="16" style="4" customWidth="1"/>
    <col min="19" max="19" width="9.81640625" style="4" bestFit="1" customWidth="1"/>
    <col min="20" max="20" width="10.26953125" style="4" bestFit="1" customWidth="1"/>
    <col min="21" max="21" width="12.26953125" style="4" bestFit="1" customWidth="1"/>
    <col min="22" max="22" width="16" style="4" customWidth="1"/>
    <col min="23" max="23" width="9.81640625" style="4" bestFit="1" customWidth="1"/>
    <col min="24" max="24" width="11.26953125" style="4" customWidth="1"/>
    <col min="25" max="25" width="13.26953125" style="4" customWidth="1"/>
    <col min="26" max="26" width="14.7265625" style="4" customWidth="1"/>
    <col min="27" max="27" width="9.81640625" style="4" bestFit="1" customWidth="1"/>
    <col min="28" max="28" width="10.26953125" style="4" bestFit="1" customWidth="1"/>
    <col min="29" max="29" width="9.453125" style="4" bestFit="1" customWidth="1"/>
    <col min="30" max="30" width="15.453125" style="4" customWidth="1"/>
    <col min="31" max="31" width="9.81640625" style="4" bestFit="1" customWidth="1"/>
    <col min="32" max="32" width="10.26953125" style="4" bestFit="1" customWidth="1"/>
    <col min="33" max="33" width="9.453125" style="4" bestFit="1" customWidth="1"/>
    <col min="34" max="34" width="15.453125" style="4" customWidth="1"/>
    <col min="35" max="16384" width="8.7265625" style="4"/>
  </cols>
  <sheetData>
    <row r="1" spans="1:34" ht="85.15" customHeight="1" x14ac:dyDescent="0.3">
      <c r="B1" s="25" t="s">
        <v>129</v>
      </c>
      <c r="C1" s="25"/>
      <c r="D1" s="25"/>
      <c r="E1" s="25"/>
      <c r="F1" s="25"/>
    </row>
    <row r="2" spans="1:34" ht="25.15" customHeight="1" thickBot="1" x14ac:dyDescent="0.35"/>
    <row r="3" spans="1:34" s="15" customFormat="1" ht="14.25" customHeight="1" x14ac:dyDescent="0.25">
      <c r="A3" s="26"/>
      <c r="B3" s="79" t="s">
        <v>130</v>
      </c>
      <c r="C3" s="79" t="s">
        <v>17</v>
      </c>
      <c r="D3" s="80"/>
      <c r="E3" s="80"/>
      <c r="F3" s="81"/>
      <c r="G3" s="92">
        <v>2014</v>
      </c>
      <c r="H3" s="92"/>
      <c r="I3" s="92"/>
      <c r="J3" s="93"/>
      <c r="K3" s="94">
        <v>2015</v>
      </c>
      <c r="L3" s="92"/>
      <c r="M3" s="92"/>
      <c r="N3" s="93"/>
      <c r="O3" s="94">
        <v>2016</v>
      </c>
      <c r="P3" s="92"/>
      <c r="Q3" s="92"/>
      <c r="R3" s="93"/>
      <c r="S3" s="94">
        <v>2017</v>
      </c>
      <c r="T3" s="92"/>
      <c r="U3" s="92"/>
      <c r="V3" s="93"/>
      <c r="W3" s="94">
        <v>2018</v>
      </c>
      <c r="X3" s="92"/>
      <c r="Y3" s="92"/>
      <c r="Z3" s="93"/>
      <c r="AA3" s="94">
        <v>2019</v>
      </c>
      <c r="AB3" s="92"/>
      <c r="AC3" s="92"/>
      <c r="AD3" s="93"/>
      <c r="AE3" s="79">
        <v>2020</v>
      </c>
      <c r="AF3" s="80"/>
      <c r="AG3" s="80"/>
      <c r="AH3" s="81"/>
    </row>
    <row r="4" spans="1:34" s="15" customFormat="1" ht="14.65" customHeight="1" x14ac:dyDescent="0.25">
      <c r="B4" s="82"/>
      <c r="C4" s="82" t="s">
        <v>18</v>
      </c>
      <c r="D4" s="83"/>
      <c r="E4" s="84" t="s">
        <v>17</v>
      </c>
      <c r="F4" s="86" t="s">
        <v>19</v>
      </c>
      <c r="G4" s="82" t="s">
        <v>18</v>
      </c>
      <c r="H4" s="83"/>
      <c r="I4" s="84" t="s">
        <v>17</v>
      </c>
      <c r="J4" s="86" t="s">
        <v>19</v>
      </c>
      <c r="K4" s="82" t="s">
        <v>18</v>
      </c>
      <c r="L4" s="83"/>
      <c r="M4" s="84" t="s">
        <v>17</v>
      </c>
      <c r="N4" s="86" t="s">
        <v>19</v>
      </c>
      <c r="O4" s="82" t="s">
        <v>18</v>
      </c>
      <c r="P4" s="83"/>
      <c r="Q4" s="84" t="s">
        <v>17</v>
      </c>
      <c r="R4" s="86" t="s">
        <v>19</v>
      </c>
      <c r="S4" s="82" t="s">
        <v>18</v>
      </c>
      <c r="T4" s="83"/>
      <c r="U4" s="84" t="s">
        <v>17</v>
      </c>
      <c r="V4" s="86" t="s">
        <v>19</v>
      </c>
      <c r="W4" s="82" t="s">
        <v>18</v>
      </c>
      <c r="X4" s="83"/>
      <c r="Y4" s="84" t="s">
        <v>17</v>
      </c>
      <c r="Z4" s="86" t="s">
        <v>19</v>
      </c>
      <c r="AA4" s="82" t="s">
        <v>18</v>
      </c>
      <c r="AB4" s="83"/>
      <c r="AC4" s="84" t="s">
        <v>17</v>
      </c>
      <c r="AD4" s="86" t="s">
        <v>19</v>
      </c>
      <c r="AE4" s="82" t="s">
        <v>18</v>
      </c>
      <c r="AF4" s="83"/>
      <c r="AG4" s="84" t="s">
        <v>17</v>
      </c>
      <c r="AH4" s="86" t="s">
        <v>19</v>
      </c>
    </row>
    <row r="5" spans="1:34" s="15" customFormat="1" ht="51" customHeight="1" x14ac:dyDescent="0.25">
      <c r="B5" s="95"/>
      <c r="C5" s="76" t="s">
        <v>20</v>
      </c>
      <c r="D5" s="77" t="s">
        <v>21</v>
      </c>
      <c r="E5" s="85"/>
      <c r="F5" s="87"/>
      <c r="G5" s="76" t="s">
        <v>20</v>
      </c>
      <c r="H5" s="77" t="s">
        <v>21</v>
      </c>
      <c r="I5" s="85"/>
      <c r="J5" s="87"/>
      <c r="K5" s="76" t="s">
        <v>20</v>
      </c>
      <c r="L5" s="77" t="s">
        <v>21</v>
      </c>
      <c r="M5" s="85"/>
      <c r="N5" s="87"/>
      <c r="O5" s="76" t="s">
        <v>20</v>
      </c>
      <c r="P5" s="77" t="s">
        <v>21</v>
      </c>
      <c r="Q5" s="85"/>
      <c r="R5" s="87"/>
      <c r="S5" s="76" t="s">
        <v>20</v>
      </c>
      <c r="T5" s="77" t="s">
        <v>21</v>
      </c>
      <c r="U5" s="85"/>
      <c r="V5" s="87"/>
      <c r="W5" s="76" t="s">
        <v>20</v>
      </c>
      <c r="X5" s="77" t="s">
        <v>21</v>
      </c>
      <c r="Y5" s="85"/>
      <c r="Z5" s="87"/>
      <c r="AA5" s="76" t="s">
        <v>20</v>
      </c>
      <c r="AB5" s="77" t="s">
        <v>21</v>
      </c>
      <c r="AC5" s="85"/>
      <c r="AD5" s="87"/>
      <c r="AE5" s="76" t="s">
        <v>20</v>
      </c>
      <c r="AF5" s="77" t="s">
        <v>21</v>
      </c>
      <c r="AG5" s="85"/>
      <c r="AH5" s="87"/>
    </row>
    <row r="6" spans="1:34" s="15" customFormat="1" ht="12.5" x14ac:dyDescent="0.25">
      <c r="B6" s="43" t="s">
        <v>131</v>
      </c>
      <c r="C6" s="17">
        <f>SUM(G6,K6,O6,S6,W6,AA6,AE6)</f>
        <v>4046</v>
      </c>
      <c r="D6" s="18">
        <f t="shared" ref="D6:E6" si="0">SUM(H6,L6,P6,T6,X6,AB6,AF6)</f>
        <v>3779</v>
      </c>
      <c r="E6" s="18">
        <f t="shared" si="0"/>
        <v>7825</v>
      </c>
      <c r="F6" s="33">
        <f>E6/$E$8</f>
        <v>0.57300820152314003</v>
      </c>
      <c r="G6" s="69">
        <v>348</v>
      </c>
      <c r="H6" s="18">
        <v>641</v>
      </c>
      <c r="I6" s="18">
        <v>989</v>
      </c>
      <c r="J6" s="33">
        <v>0.54520396912899671</v>
      </c>
      <c r="K6" s="17">
        <v>677</v>
      </c>
      <c r="L6" s="18">
        <v>699</v>
      </c>
      <c r="M6" s="18">
        <f>SUM(K6:L6)</f>
        <v>1376</v>
      </c>
      <c r="N6" s="33">
        <f>M6/$M$8</f>
        <v>0.56789104416013203</v>
      </c>
      <c r="O6" s="17">
        <v>693</v>
      </c>
      <c r="P6" s="18">
        <v>547</v>
      </c>
      <c r="Q6" s="18">
        <f>SUM(O6:P6)</f>
        <v>1240</v>
      </c>
      <c r="R6" s="33">
        <f>Q6/$Q$8</f>
        <v>0.56466302367941712</v>
      </c>
      <c r="S6" s="17">
        <v>635</v>
      </c>
      <c r="T6" s="18">
        <v>468</v>
      </c>
      <c r="U6" s="18">
        <f>SUM(S6:T6)</f>
        <v>1103</v>
      </c>
      <c r="V6" s="33">
        <f>U6/$U$8</f>
        <v>0.58701436934539653</v>
      </c>
      <c r="W6" s="17">
        <v>651</v>
      </c>
      <c r="X6" s="18">
        <v>675</v>
      </c>
      <c r="Y6" s="18">
        <f>SUM(W6:X6)</f>
        <v>1326</v>
      </c>
      <c r="Z6" s="33">
        <f>Y6/$Y$8</f>
        <v>0.5917001338688086</v>
      </c>
      <c r="AA6" s="17">
        <v>636</v>
      </c>
      <c r="AB6" s="18">
        <v>428</v>
      </c>
      <c r="AC6" s="18">
        <f>SUM(AA6:AB6)</f>
        <v>1064</v>
      </c>
      <c r="AD6" s="33">
        <f>AC6/$AC$8</f>
        <v>0.59507829977628635</v>
      </c>
      <c r="AE6" s="17">
        <v>406</v>
      </c>
      <c r="AF6" s="18">
        <v>321</v>
      </c>
      <c r="AG6" s="18">
        <f>SUM(AE6:AF6)</f>
        <v>727</v>
      </c>
      <c r="AH6" s="33">
        <f>AG6/$AG$8</f>
        <v>0.55285171102661601</v>
      </c>
    </row>
    <row r="7" spans="1:34" s="15" customFormat="1" ht="13" thickBot="1" x14ac:dyDescent="0.3">
      <c r="B7" s="43" t="s">
        <v>132</v>
      </c>
      <c r="C7" s="21">
        <f t="shared" ref="C7:C8" si="1">SUM(G7,K7,O7,S7,W7,AA7,AE7)</f>
        <v>2776</v>
      </c>
      <c r="D7" s="22">
        <f t="shared" ref="D7:D8" si="2">SUM(H7,L7,P7,T7,X7,AB7,AF7)</f>
        <v>3055</v>
      </c>
      <c r="E7" s="22">
        <f t="shared" ref="E7:E8" si="3">SUM(I7,M7,Q7,U7,Y7,AC7,AG7)</f>
        <v>5831</v>
      </c>
      <c r="F7" s="34">
        <f t="shared" ref="F7:F8" si="4">E7/$E$8</f>
        <v>0.42699179847685997</v>
      </c>
      <c r="G7" s="70">
        <v>284</v>
      </c>
      <c r="H7" s="22">
        <v>541</v>
      </c>
      <c r="I7" s="22">
        <v>825</v>
      </c>
      <c r="J7" s="34">
        <v>0.45479603087100329</v>
      </c>
      <c r="K7" s="21">
        <v>477</v>
      </c>
      <c r="L7" s="22">
        <v>570</v>
      </c>
      <c r="M7" s="22">
        <f t="shared" ref="M7:M8" si="5">SUM(K7:L7)</f>
        <v>1047</v>
      </c>
      <c r="N7" s="34">
        <f t="shared" ref="N7:N8" si="6">M7/$M$8</f>
        <v>0.43210895583986791</v>
      </c>
      <c r="O7" s="21">
        <v>515</v>
      </c>
      <c r="P7" s="22">
        <v>441</v>
      </c>
      <c r="Q7" s="22">
        <f t="shared" ref="Q7:Q8" si="7">SUM(O7:P7)</f>
        <v>956</v>
      </c>
      <c r="R7" s="34">
        <f t="shared" ref="R7:R8" si="8">Q7/$Q$8</f>
        <v>0.43533697632058288</v>
      </c>
      <c r="S7" s="21">
        <v>439</v>
      </c>
      <c r="T7" s="22">
        <v>337</v>
      </c>
      <c r="U7" s="22">
        <f t="shared" ref="U7:U8" si="9">SUM(S7:T7)</f>
        <v>776</v>
      </c>
      <c r="V7" s="34">
        <f t="shared" ref="V7:V8" si="10">U7/$U$8</f>
        <v>0.41298563065460353</v>
      </c>
      <c r="W7" s="21">
        <v>352</v>
      </c>
      <c r="X7" s="22">
        <v>563</v>
      </c>
      <c r="Y7" s="22">
        <f t="shared" ref="Y7:Y8" si="11">SUM(W7:X7)</f>
        <v>915</v>
      </c>
      <c r="Z7" s="34">
        <f t="shared" ref="Z7:Z8" si="12">Y7/$Y$8</f>
        <v>0.40829986613119146</v>
      </c>
      <c r="AA7" s="21">
        <v>400</v>
      </c>
      <c r="AB7" s="22">
        <v>324</v>
      </c>
      <c r="AC7" s="22">
        <f t="shared" ref="AC7:AC8" si="13">SUM(AA7:AB7)</f>
        <v>724</v>
      </c>
      <c r="AD7" s="34">
        <f t="shared" ref="AD7:AD8" si="14">AC7/$AC$8</f>
        <v>0.40492170022371365</v>
      </c>
      <c r="AE7" s="21">
        <v>309</v>
      </c>
      <c r="AF7" s="22">
        <v>279</v>
      </c>
      <c r="AG7" s="22">
        <f t="shared" ref="AG7:AG8" si="15">SUM(AE7:AF7)</f>
        <v>588</v>
      </c>
      <c r="AH7" s="34">
        <f t="shared" ref="AH7:AH8" si="16">AG7/$AG$8</f>
        <v>0.44714828897338404</v>
      </c>
    </row>
    <row r="8" spans="1:34" s="15" customFormat="1" ht="13.5" thickBot="1" x14ac:dyDescent="0.35">
      <c r="B8" s="31" t="s">
        <v>17</v>
      </c>
      <c r="C8" s="58">
        <f t="shared" si="1"/>
        <v>6822</v>
      </c>
      <c r="D8" s="58">
        <f t="shared" si="2"/>
        <v>6834</v>
      </c>
      <c r="E8" s="58">
        <f t="shared" si="3"/>
        <v>13656</v>
      </c>
      <c r="F8" s="65">
        <f t="shared" si="4"/>
        <v>1</v>
      </c>
      <c r="G8" s="38">
        <v>632</v>
      </c>
      <c r="H8" s="36">
        <v>1182</v>
      </c>
      <c r="I8" s="36">
        <v>1814</v>
      </c>
      <c r="J8" s="37">
        <v>1</v>
      </c>
      <c r="K8" s="35">
        <v>1154</v>
      </c>
      <c r="L8" s="64">
        <v>1269</v>
      </c>
      <c r="M8" s="58">
        <f t="shared" si="5"/>
        <v>2423</v>
      </c>
      <c r="N8" s="65">
        <f t="shared" si="6"/>
        <v>1</v>
      </c>
      <c r="O8" s="35">
        <v>1208</v>
      </c>
      <c r="P8" s="64">
        <v>988</v>
      </c>
      <c r="Q8" s="58">
        <f t="shared" si="7"/>
        <v>2196</v>
      </c>
      <c r="R8" s="65">
        <f t="shared" si="8"/>
        <v>1</v>
      </c>
      <c r="S8" s="35">
        <v>1074</v>
      </c>
      <c r="T8" s="64">
        <v>805</v>
      </c>
      <c r="U8" s="58">
        <f t="shared" si="9"/>
        <v>1879</v>
      </c>
      <c r="V8" s="65">
        <f t="shared" si="10"/>
        <v>1</v>
      </c>
      <c r="W8" s="35">
        <v>1003</v>
      </c>
      <c r="X8" s="64">
        <v>1238</v>
      </c>
      <c r="Y8" s="58">
        <f t="shared" si="11"/>
        <v>2241</v>
      </c>
      <c r="Z8" s="65">
        <f t="shared" si="12"/>
        <v>1</v>
      </c>
      <c r="AA8" s="35">
        <v>1036</v>
      </c>
      <c r="AB8" s="64">
        <v>752</v>
      </c>
      <c r="AC8" s="58">
        <f t="shared" si="13"/>
        <v>1788</v>
      </c>
      <c r="AD8" s="65">
        <f t="shared" si="14"/>
        <v>1</v>
      </c>
      <c r="AE8" s="35">
        <v>715</v>
      </c>
      <c r="AF8" s="64">
        <v>600</v>
      </c>
      <c r="AG8" s="58">
        <f t="shared" si="15"/>
        <v>1315</v>
      </c>
      <c r="AH8" s="65">
        <f t="shared" si="16"/>
        <v>1</v>
      </c>
    </row>
    <row r="9" spans="1:34" s="15" customFormat="1" ht="12.5" x14ac:dyDescent="0.25">
      <c r="B9" s="27" t="s">
        <v>133</v>
      </c>
      <c r="L9" s="26"/>
    </row>
    <row r="10" spans="1:34" x14ac:dyDescent="0.3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x14ac:dyDescent="0.3">
      <c r="G11" s="8"/>
    </row>
    <row r="12" spans="1:34" x14ac:dyDescent="0.3">
      <c r="G12" s="8"/>
    </row>
    <row r="13" spans="1:34" x14ac:dyDescent="0.3">
      <c r="G13" s="8"/>
    </row>
    <row r="14" spans="1:34" x14ac:dyDescent="0.3">
      <c r="G14" s="8"/>
    </row>
    <row r="15" spans="1:34" x14ac:dyDescent="0.3">
      <c r="G15" s="8"/>
    </row>
    <row r="16" spans="1:34" x14ac:dyDescent="0.3">
      <c r="G16" s="8"/>
    </row>
    <row r="17" spans="7:7" x14ac:dyDescent="0.3">
      <c r="G17" s="8"/>
    </row>
    <row r="18" spans="7:7" x14ac:dyDescent="0.3">
      <c r="G18" s="8"/>
    </row>
    <row r="19" spans="7:7" x14ac:dyDescent="0.3">
      <c r="G19" s="8"/>
    </row>
    <row r="20" spans="7:7" x14ac:dyDescent="0.3">
      <c r="G20" s="8"/>
    </row>
    <row r="21" spans="7:7" x14ac:dyDescent="0.3">
      <c r="G21" s="8"/>
    </row>
    <row r="22" spans="7:7" x14ac:dyDescent="0.3">
      <c r="G22" s="8"/>
    </row>
    <row r="23" spans="7:7" x14ac:dyDescent="0.3">
      <c r="G23" s="8"/>
    </row>
    <row r="24" spans="7:7" x14ac:dyDescent="0.3">
      <c r="G24" s="8"/>
    </row>
    <row r="25" spans="7:7" x14ac:dyDescent="0.3">
      <c r="G25" s="8"/>
    </row>
    <row r="26" spans="7:7" x14ac:dyDescent="0.3">
      <c r="G26" s="8"/>
    </row>
    <row r="27" spans="7:7" x14ac:dyDescent="0.3">
      <c r="G27" s="8"/>
    </row>
    <row r="28" spans="7:7" x14ac:dyDescent="0.3">
      <c r="G28" s="8"/>
    </row>
    <row r="29" spans="7:7" x14ac:dyDescent="0.3">
      <c r="G29" s="8"/>
    </row>
    <row r="30" spans="7:7" x14ac:dyDescent="0.3">
      <c r="G30" s="8"/>
    </row>
    <row r="31" spans="7:7" x14ac:dyDescent="0.3">
      <c r="G31" s="8"/>
    </row>
    <row r="32" spans="7:7" x14ac:dyDescent="0.3">
      <c r="G32" s="8"/>
    </row>
    <row r="33" spans="7:7" x14ac:dyDescent="0.3">
      <c r="G33" s="8"/>
    </row>
    <row r="34" spans="7:7" x14ac:dyDescent="0.3">
      <c r="G34" s="8"/>
    </row>
    <row r="35" spans="7:7" x14ac:dyDescent="0.3">
      <c r="G35" s="8"/>
    </row>
    <row r="36" spans="7:7" x14ac:dyDescent="0.3">
      <c r="G36" s="8"/>
    </row>
    <row r="37" spans="7:7" x14ac:dyDescent="0.3">
      <c r="G37" s="8"/>
    </row>
    <row r="38" spans="7:7" x14ac:dyDescent="0.3">
      <c r="G38" s="8"/>
    </row>
    <row r="39" spans="7:7" x14ac:dyDescent="0.3">
      <c r="G39" s="8"/>
    </row>
    <row r="40" spans="7:7" x14ac:dyDescent="0.3">
      <c r="G40" s="8"/>
    </row>
    <row r="41" spans="7:7" x14ac:dyDescent="0.3">
      <c r="G41" s="8"/>
    </row>
    <row r="42" spans="7:7" x14ac:dyDescent="0.3">
      <c r="G42" s="8"/>
    </row>
    <row r="43" spans="7:7" x14ac:dyDescent="0.3">
      <c r="G43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  <row r="217" spans="7:7" x14ac:dyDescent="0.3">
      <c r="G217" s="8"/>
    </row>
    <row r="218" spans="7:7" x14ac:dyDescent="0.3">
      <c r="G218" s="8"/>
    </row>
    <row r="219" spans="7:7" x14ac:dyDescent="0.3">
      <c r="G219" s="8"/>
    </row>
    <row r="220" spans="7:7" x14ac:dyDescent="0.3">
      <c r="G220" s="8"/>
    </row>
  </sheetData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C3:F3"/>
    <mergeCell ref="C4:D4"/>
    <mergeCell ref="E4:E5"/>
    <mergeCell ref="F4:F5"/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M6:M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B266A-6384-4519-9BE5-CA95CD748246}">
  <dimension ref="A1:AH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20.26953125" style="4" customWidth="1"/>
    <col min="3" max="3" width="11.26953125" style="4" customWidth="1"/>
    <col min="4" max="4" width="10.26953125" style="4" bestFit="1" customWidth="1"/>
    <col min="5" max="5" width="10.26953125" style="4" customWidth="1"/>
    <col min="6" max="6" width="14.7265625" style="4" customWidth="1"/>
    <col min="7" max="7" width="11.26953125" style="4" customWidth="1"/>
    <col min="8" max="8" width="10.26953125" style="4" bestFit="1" customWidth="1"/>
    <col min="9" max="9" width="10.26953125" style="4" customWidth="1"/>
    <col min="10" max="10" width="14.7265625" style="4" customWidth="1"/>
    <col min="11" max="11" width="12.26953125" style="4" customWidth="1"/>
    <col min="12" max="12" width="10.26953125" style="4" bestFit="1" customWidth="1"/>
    <col min="13" max="13" width="10" style="4" customWidth="1"/>
    <col min="14" max="14" width="14.26953125" style="4" customWidth="1"/>
    <col min="15" max="15" width="9.81640625" style="4" bestFit="1" customWidth="1"/>
    <col min="16" max="16" width="10.26953125" style="4" bestFit="1" customWidth="1"/>
    <col min="17" max="17" width="12.54296875" style="4" customWidth="1"/>
    <col min="18" max="18" width="16" style="4" customWidth="1"/>
    <col min="19" max="19" width="9.81640625" style="4" bestFit="1" customWidth="1"/>
    <col min="20" max="20" width="10.26953125" style="4" bestFit="1" customWidth="1"/>
    <col min="21" max="21" width="12.26953125" style="4" bestFit="1" customWidth="1"/>
    <col min="22" max="22" width="16" style="4" customWidth="1"/>
    <col min="23" max="23" width="9.81640625" style="4" bestFit="1" customWidth="1"/>
    <col min="24" max="24" width="10.26953125" style="4" bestFit="1" customWidth="1"/>
    <col min="25" max="25" width="13.26953125" style="4" customWidth="1"/>
    <col min="26" max="26" width="14.7265625" style="4" customWidth="1"/>
    <col min="27" max="27" width="10.1796875" style="4" customWidth="1"/>
    <col min="28" max="28" width="10.26953125" style="4" bestFit="1" customWidth="1"/>
    <col min="29" max="29" width="9.453125" style="4" bestFit="1" customWidth="1"/>
    <col min="30" max="30" width="15.453125" style="4" customWidth="1"/>
    <col min="31" max="31" width="9.81640625" style="4" bestFit="1" customWidth="1"/>
    <col min="32" max="32" width="10.26953125" style="4" bestFit="1" customWidth="1"/>
    <col min="33" max="33" width="9.453125" style="4" bestFit="1" customWidth="1"/>
    <col min="34" max="34" width="15.453125" style="4" customWidth="1"/>
    <col min="35" max="16384" width="8.7265625" style="4"/>
  </cols>
  <sheetData>
    <row r="1" spans="1:34" ht="85.15" customHeight="1" x14ac:dyDescent="0.3">
      <c r="B1" s="25" t="s">
        <v>134</v>
      </c>
      <c r="C1" s="25"/>
      <c r="D1" s="25"/>
      <c r="E1" s="25"/>
      <c r="F1" s="25"/>
    </row>
    <row r="2" spans="1:34" ht="25.15" customHeight="1" thickBot="1" x14ac:dyDescent="0.35"/>
    <row r="3" spans="1:34" s="15" customFormat="1" ht="14.25" customHeight="1" x14ac:dyDescent="0.25">
      <c r="A3" s="26"/>
      <c r="B3" s="79" t="s">
        <v>130</v>
      </c>
      <c r="C3" s="79" t="s">
        <v>17</v>
      </c>
      <c r="D3" s="80"/>
      <c r="E3" s="80"/>
      <c r="F3" s="81"/>
      <c r="G3" s="92">
        <v>2014</v>
      </c>
      <c r="H3" s="92"/>
      <c r="I3" s="92"/>
      <c r="J3" s="93"/>
      <c r="K3" s="94">
        <v>2015</v>
      </c>
      <c r="L3" s="92"/>
      <c r="M3" s="92"/>
      <c r="N3" s="93"/>
      <c r="O3" s="94">
        <v>2016</v>
      </c>
      <c r="P3" s="92"/>
      <c r="Q3" s="92"/>
      <c r="R3" s="93"/>
      <c r="S3" s="94">
        <v>2017</v>
      </c>
      <c r="T3" s="92"/>
      <c r="U3" s="92"/>
      <c r="V3" s="93"/>
      <c r="W3" s="94">
        <v>2018</v>
      </c>
      <c r="X3" s="92"/>
      <c r="Y3" s="92"/>
      <c r="Z3" s="93"/>
      <c r="AA3" s="94">
        <v>2019</v>
      </c>
      <c r="AB3" s="92"/>
      <c r="AC3" s="92"/>
      <c r="AD3" s="93"/>
      <c r="AE3" s="79">
        <v>2020</v>
      </c>
      <c r="AF3" s="80"/>
      <c r="AG3" s="80"/>
      <c r="AH3" s="81"/>
    </row>
    <row r="4" spans="1:34" s="15" customFormat="1" ht="14.65" customHeight="1" x14ac:dyDescent="0.25">
      <c r="B4" s="82"/>
      <c r="C4" s="82" t="s">
        <v>18</v>
      </c>
      <c r="D4" s="83"/>
      <c r="E4" s="84" t="s">
        <v>17</v>
      </c>
      <c r="F4" s="86" t="s">
        <v>19</v>
      </c>
      <c r="G4" s="82" t="s">
        <v>18</v>
      </c>
      <c r="H4" s="83"/>
      <c r="I4" s="84" t="s">
        <v>17</v>
      </c>
      <c r="J4" s="86" t="s">
        <v>19</v>
      </c>
      <c r="K4" s="82" t="s">
        <v>18</v>
      </c>
      <c r="L4" s="83"/>
      <c r="M4" s="84" t="s">
        <v>17</v>
      </c>
      <c r="N4" s="86" t="s">
        <v>19</v>
      </c>
      <c r="O4" s="82" t="s">
        <v>18</v>
      </c>
      <c r="P4" s="83"/>
      <c r="Q4" s="84" t="s">
        <v>17</v>
      </c>
      <c r="R4" s="86" t="s">
        <v>19</v>
      </c>
      <c r="S4" s="82" t="s">
        <v>18</v>
      </c>
      <c r="T4" s="83"/>
      <c r="U4" s="84" t="s">
        <v>17</v>
      </c>
      <c r="V4" s="86" t="s">
        <v>19</v>
      </c>
      <c r="W4" s="82" t="s">
        <v>18</v>
      </c>
      <c r="X4" s="83"/>
      <c r="Y4" s="84" t="s">
        <v>17</v>
      </c>
      <c r="Z4" s="86" t="s">
        <v>19</v>
      </c>
      <c r="AA4" s="82" t="s">
        <v>18</v>
      </c>
      <c r="AB4" s="83"/>
      <c r="AC4" s="84" t="s">
        <v>17</v>
      </c>
      <c r="AD4" s="86" t="s">
        <v>19</v>
      </c>
      <c r="AE4" s="82" t="s">
        <v>18</v>
      </c>
      <c r="AF4" s="83"/>
      <c r="AG4" s="84" t="s">
        <v>17</v>
      </c>
      <c r="AH4" s="86" t="s">
        <v>19</v>
      </c>
    </row>
    <row r="5" spans="1:34" s="15" customFormat="1" ht="51" customHeight="1" x14ac:dyDescent="0.25">
      <c r="B5" s="95"/>
      <c r="C5" s="76" t="s">
        <v>20</v>
      </c>
      <c r="D5" s="77" t="s">
        <v>21</v>
      </c>
      <c r="E5" s="85"/>
      <c r="F5" s="87"/>
      <c r="G5" s="76" t="s">
        <v>20</v>
      </c>
      <c r="H5" s="77" t="s">
        <v>21</v>
      </c>
      <c r="I5" s="85"/>
      <c r="J5" s="87"/>
      <c r="K5" s="76" t="s">
        <v>20</v>
      </c>
      <c r="L5" s="77" t="s">
        <v>21</v>
      </c>
      <c r="M5" s="85"/>
      <c r="N5" s="87"/>
      <c r="O5" s="76" t="s">
        <v>20</v>
      </c>
      <c r="P5" s="77" t="s">
        <v>21</v>
      </c>
      <c r="Q5" s="85"/>
      <c r="R5" s="87"/>
      <c r="S5" s="76" t="s">
        <v>20</v>
      </c>
      <c r="T5" s="77" t="s">
        <v>21</v>
      </c>
      <c r="U5" s="85"/>
      <c r="V5" s="87"/>
      <c r="W5" s="76" t="s">
        <v>20</v>
      </c>
      <c r="X5" s="77" t="s">
        <v>21</v>
      </c>
      <c r="Y5" s="85"/>
      <c r="Z5" s="87"/>
      <c r="AA5" s="76" t="s">
        <v>20</v>
      </c>
      <c r="AB5" s="77" t="s">
        <v>21</v>
      </c>
      <c r="AC5" s="85"/>
      <c r="AD5" s="87"/>
      <c r="AE5" s="76" t="s">
        <v>20</v>
      </c>
      <c r="AF5" s="77" t="s">
        <v>21</v>
      </c>
      <c r="AG5" s="85"/>
      <c r="AH5" s="87"/>
    </row>
    <row r="6" spans="1:34" s="15" customFormat="1" ht="12.5" x14ac:dyDescent="0.25">
      <c r="B6" s="43" t="s">
        <v>131</v>
      </c>
      <c r="C6" s="17">
        <f>SUM(G6,K6,O6,S6,W6,AA6,AE6)</f>
        <v>1443</v>
      </c>
      <c r="D6" s="18">
        <f t="shared" ref="D6:E6" si="0">SUM(H6,L6,P6,T6,X6,AB6,AF6)</f>
        <v>1733</v>
      </c>
      <c r="E6" s="18">
        <f t="shared" si="0"/>
        <v>3176</v>
      </c>
      <c r="F6" s="33">
        <f>E6/$E$8</f>
        <v>0.5810464690815953</v>
      </c>
      <c r="G6" s="69">
        <v>172</v>
      </c>
      <c r="H6" s="18">
        <v>357</v>
      </c>
      <c r="I6" s="18">
        <f>SUM(G6:H6)</f>
        <v>529</v>
      </c>
      <c r="J6" s="33">
        <f>I6/$I$8</f>
        <v>0.60804597701149421</v>
      </c>
      <c r="K6" s="17">
        <v>344</v>
      </c>
      <c r="L6" s="18">
        <v>386</v>
      </c>
      <c r="M6" s="18">
        <f>SUM(K6:L6)</f>
        <v>730</v>
      </c>
      <c r="N6" s="33">
        <f>M6/$M$8</f>
        <v>0.59494702526487364</v>
      </c>
      <c r="O6" s="17">
        <v>244</v>
      </c>
      <c r="P6" s="18">
        <v>238</v>
      </c>
      <c r="Q6" s="18">
        <f>SUM(O6:P6)</f>
        <v>482</v>
      </c>
      <c r="R6" s="33">
        <f>Q6/$Q$8</f>
        <v>0.58708891595615098</v>
      </c>
      <c r="S6" s="17">
        <v>158</v>
      </c>
      <c r="T6" s="18">
        <v>169</v>
      </c>
      <c r="U6" s="18">
        <f>SUM(S6:T6)</f>
        <v>327</v>
      </c>
      <c r="V6" s="33">
        <f>U6/$U$8</f>
        <v>0.59132007233273054</v>
      </c>
      <c r="W6" s="17">
        <v>216</v>
      </c>
      <c r="X6" s="18">
        <v>290</v>
      </c>
      <c r="Y6" s="18">
        <f>SUM(W6:X6)</f>
        <v>506</v>
      </c>
      <c r="Z6" s="33">
        <f>Y6/$Y$8</f>
        <v>0.53658536585365857</v>
      </c>
      <c r="AA6" s="17">
        <v>180</v>
      </c>
      <c r="AB6" s="18">
        <v>195</v>
      </c>
      <c r="AC6" s="18">
        <f>SUM(AA6:AB6)</f>
        <v>375</v>
      </c>
      <c r="AD6" s="33">
        <f>AC6/$AC$8</f>
        <v>0.59055118110236215</v>
      </c>
      <c r="AE6" s="17">
        <v>129</v>
      </c>
      <c r="AF6" s="18">
        <v>98</v>
      </c>
      <c r="AG6" s="18">
        <f>SUM(AE6:AF6)</f>
        <v>227</v>
      </c>
      <c r="AH6" s="33">
        <f>AG6/$AG$8</f>
        <v>0.54436450839328532</v>
      </c>
    </row>
    <row r="7" spans="1:34" s="15" customFormat="1" ht="13" thickBot="1" x14ac:dyDescent="0.3">
      <c r="B7" s="43" t="s">
        <v>132</v>
      </c>
      <c r="C7" s="21">
        <f t="shared" ref="C7:C8" si="1">SUM(G7,K7,O7,S7,W7,AA7,AE7)</f>
        <v>979</v>
      </c>
      <c r="D7" s="22">
        <f t="shared" ref="D7:D8" si="2">SUM(H7,L7,P7,T7,X7,AB7,AF7)</f>
        <v>1311</v>
      </c>
      <c r="E7" s="22">
        <f t="shared" ref="E7:E8" si="3">SUM(I7,M7,Q7,U7,Y7,AC7,AG7)</f>
        <v>2290</v>
      </c>
      <c r="F7" s="34">
        <f t="shared" ref="F7:F8" si="4">E7/$E$8</f>
        <v>0.4189535309184047</v>
      </c>
      <c r="G7" s="70">
        <v>91</v>
      </c>
      <c r="H7" s="22">
        <v>250</v>
      </c>
      <c r="I7" s="22">
        <f t="shared" ref="I7:I8" si="5">SUM(G7:H7)</f>
        <v>341</v>
      </c>
      <c r="J7" s="34">
        <f t="shared" ref="J7:J8" si="6">I7/$I$8</f>
        <v>0.39195402298850573</v>
      </c>
      <c r="K7" s="21">
        <v>210</v>
      </c>
      <c r="L7" s="22">
        <v>287</v>
      </c>
      <c r="M7" s="22">
        <f t="shared" ref="M7:M8" si="7">SUM(K7:L7)</f>
        <v>497</v>
      </c>
      <c r="N7" s="34">
        <f t="shared" ref="N7:N8" si="8">M7/$M$8</f>
        <v>0.4050529747351263</v>
      </c>
      <c r="O7" s="21">
        <v>160</v>
      </c>
      <c r="P7" s="22">
        <v>179</v>
      </c>
      <c r="Q7" s="22">
        <f t="shared" ref="Q7:Q8" si="9">SUM(O7:P7)</f>
        <v>339</v>
      </c>
      <c r="R7" s="34">
        <f t="shared" ref="R7:R8" si="10">Q7/$Q$8</f>
        <v>0.41291108404384896</v>
      </c>
      <c r="S7" s="21">
        <v>104</v>
      </c>
      <c r="T7" s="22">
        <v>122</v>
      </c>
      <c r="U7" s="22">
        <f t="shared" ref="U7:U8" si="11">SUM(S7:T7)</f>
        <v>226</v>
      </c>
      <c r="V7" s="34">
        <f t="shared" ref="V7:V8" si="12">U7/$U$8</f>
        <v>0.40867992766726946</v>
      </c>
      <c r="W7" s="21">
        <v>166</v>
      </c>
      <c r="X7" s="22">
        <v>271</v>
      </c>
      <c r="Y7" s="22">
        <f t="shared" ref="Y7:Y8" si="13">SUM(W7:X7)</f>
        <v>437</v>
      </c>
      <c r="Z7" s="34">
        <f t="shared" ref="Z7:Z8" si="14">Y7/$Y$8</f>
        <v>0.46341463414634149</v>
      </c>
      <c r="AA7" s="21">
        <v>135</v>
      </c>
      <c r="AB7" s="22">
        <v>125</v>
      </c>
      <c r="AC7" s="22">
        <f t="shared" ref="AC7:AC8" si="15">SUM(AA7:AB7)</f>
        <v>260</v>
      </c>
      <c r="AD7" s="34">
        <f t="shared" ref="AD7:AD8" si="16">AC7/$AC$8</f>
        <v>0.40944881889763779</v>
      </c>
      <c r="AE7" s="21">
        <v>113</v>
      </c>
      <c r="AF7" s="22">
        <v>77</v>
      </c>
      <c r="AG7" s="22">
        <f t="shared" ref="AG7:AG8" si="17">SUM(AE7:AF7)</f>
        <v>190</v>
      </c>
      <c r="AH7" s="34">
        <f t="shared" ref="AH7:AH8" si="18">AG7/$AG$8</f>
        <v>0.45563549160671463</v>
      </c>
    </row>
    <row r="8" spans="1:34" s="15" customFormat="1" ht="13.5" thickBot="1" x14ac:dyDescent="0.35">
      <c r="B8" s="31" t="s">
        <v>17</v>
      </c>
      <c r="C8" s="58">
        <f t="shared" si="1"/>
        <v>2422</v>
      </c>
      <c r="D8" s="58">
        <f t="shared" si="2"/>
        <v>3044</v>
      </c>
      <c r="E8" s="58">
        <f t="shared" si="3"/>
        <v>5466</v>
      </c>
      <c r="F8" s="65">
        <f t="shared" si="4"/>
        <v>1</v>
      </c>
      <c r="G8" s="38">
        <f>SUM(G6:G7)</f>
        <v>263</v>
      </c>
      <c r="H8" s="66">
        <f>SUM(H6:H7)</f>
        <v>607</v>
      </c>
      <c r="I8" s="58">
        <f t="shared" si="5"/>
        <v>870</v>
      </c>
      <c r="J8" s="65">
        <f t="shared" si="6"/>
        <v>1</v>
      </c>
      <c r="K8" s="35">
        <f>SUM(K6:K7)</f>
        <v>554</v>
      </c>
      <c r="L8" s="66">
        <f>SUM(L6:L7)</f>
        <v>673</v>
      </c>
      <c r="M8" s="58">
        <f t="shared" si="7"/>
        <v>1227</v>
      </c>
      <c r="N8" s="65">
        <f t="shared" si="8"/>
        <v>1</v>
      </c>
      <c r="O8" s="35">
        <f>SUM(O6:O7)</f>
        <v>404</v>
      </c>
      <c r="P8" s="66">
        <f>SUM(P6:P7)</f>
        <v>417</v>
      </c>
      <c r="Q8" s="58">
        <f t="shared" si="9"/>
        <v>821</v>
      </c>
      <c r="R8" s="65">
        <f t="shared" si="10"/>
        <v>1</v>
      </c>
      <c r="S8" s="35">
        <f>SUM(S6:S7)</f>
        <v>262</v>
      </c>
      <c r="T8" s="66">
        <f>SUM(T6:T7)</f>
        <v>291</v>
      </c>
      <c r="U8" s="58">
        <f t="shared" si="11"/>
        <v>553</v>
      </c>
      <c r="V8" s="65">
        <f t="shared" si="12"/>
        <v>1</v>
      </c>
      <c r="W8" s="35">
        <f>SUM(W6:W7)</f>
        <v>382</v>
      </c>
      <c r="X8" s="66">
        <f>SUM(X6:X7)</f>
        <v>561</v>
      </c>
      <c r="Y8" s="58">
        <f t="shared" si="13"/>
        <v>943</v>
      </c>
      <c r="Z8" s="65">
        <f t="shared" si="14"/>
        <v>1</v>
      </c>
      <c r="AA8" s="35">
        <f>SUM(AA6:AA7)</f>
        <v>315</v>
      </c>
      <c r="AB8" s="66">
        <f>SUM(AB6:AB7)</f>
        <v>320</v>
      </c>
      <c r="AC8" s="58">
        <f t="shared" si="15"/>
        <v>635</v>
      </c>
      <c r="AD8" s="65">
        <f t="shared" si="16"/>
        <v>1</v>
      </c>
      <c r="AE8" s="35">
        <f>SUM(AE6:AE7)</f>
        <v>242</v>
      </c>
      <c r="AF8" s="66">
        <f>SUM(AF6:AF7)</f>
        <v>175</v>
      </c>
      <c r="AG8" s="58">
        <f t="shared" si="17"/>
        <v>417</v>
      </c>
      <c r="AH8" s="65">
        <f t="shared" si="18"/>
        <v>1</v>
      </c>
    </row>
    <row r="9" spans="1:34" s="15" customFormat="1" ht="12.5" x14ac:dyDescent="0.25">
      <c r="B9" s="23" t="s">
        <v>135</v>
      </c>
      <c r="L9" s="26"/>
    </row>
    <row r="10" spans="1:34" x14ac:dyDescent="0.3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x14ac:dyDescent="0.3">
      <c r="G11" s="8"/>
    </row>
    <row r="12" spans="1:34" x14ac:dyDescent="0.3">
      <c r="G12" s="8"/>
    </row>
    <row r="13" spans="1:34" x14ac:dyDescent="0.3">
      <c r="G13" s="8"/>
    </row>
    <row r="14" spans="1:34" ht="14.5" x14ac:dyDescent="0.35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34" ht="14.5" x14ac:dyDescent="0.35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34" ht="14.5" x14ac:dyDescent="0.35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5" ht="14.5" x14ac:dyDescent="0.35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5" ht="14.5" x14ac:dyDescent="0.35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5" ht="14.5" x14ac:dyDescent="0.35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5" ht="14.5" x14ac:dyDescent="0.3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 ht="14.5" x14ac:dyDescent="0.3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 ht="14.5" x14ac:dyDescent="0.35"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 ht="14.5" x14ac:dyDescent="0.35"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 ht="14.5" x14ac:dyDescent="0.35"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 ht="14.5" x14ac:dyDescent="0.35"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 ht="14.5" x14ac:dyDescent="0.3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 ht="14.5" x14ac:dyDescent="0.35"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ht="14.5" x14ac:dyDescent="0.35"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4.5" x14ac:dyDescent="0.35"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x14ac:dyDescent="0.3">
      <c r="G30" s="8"/>
    </row>
    <row r="31" spans="1:15" x14ac:dyDescent="0.3">
      <c r="G31" s="8"/>
    </row>
    <row r="32" spans="1:15" x14ac:dyDescent="0.3">
      <c r="G32" s="8"/>
    </row>
    <row r="33" spans="7:7" x14ac:dyDescent="0.3">
      <c r="G33" s="8"/>
    </row>
    <row r="34" spans="7:7" x14ac:dyDescent="0.3">
      <c r="G34" s="8"/>
    </row>
    <row r="35" spans="7:7" x14ac:dyDescent="0.3">
      <c r="G35" s="8"/>
    </row>
    <row r="36" spans="7:7" x14ac:dyDescent="0.3">
      <c r="G36" s="8"/>
    </row>
    <row r="37" spans="7:7" x14ac:dyDescent="0.3">
      <c r="G37" s="8"/>
    </row>
    <row r="38" spans="7:7" x14ac:dyDescent="0.3">
      <c r="G38" s="8"/>
    </row>
    <row r="39" spans="7:7" x14ac:dyDescent="0.3">
      <c r="G39" s="8"/>
    </row>
    <row r="40" spans="7:7" x14ac:dyDescent="0.3">
      <c r="G40" s="8"/>
    </row>
    <row r="41" spans="7:7" x14ac:dyDescent="0.3">
      <c r="G41" s="8"/>
    </row>
    <row r="42" spans="7:7" x14ac:dyDescent="0.3">
      <c r="G42" s="8"/>
    </row>
    <row r="43" spans="7:7" x14ac:dyDescent="0.3">
      <c r="G43" s="8"/>
    </row>
    <row r="44" spans="7:7" x14ac:dyDescent="0.3">
      <c r="G44" s="8"/>
    </row>
    <row r="45" spans="7:7" x14ac:dyDescent="0.3">
      <c r="G45" s="8"/>
    </row>
    <row r="46" spans="7:7" x14ac:dyDescent="0.3">
      <c r="G46" s="8"/>
    </row>
    <row r="47" spans="7:7" x14ac:dyDescent="0.3">
      <c r="G47" s="8"/>
    </row>
    <row r="48" spans="7:7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  <row r="217" spans="7:7" x14ac:dyDescent="0.3">
      <c r="G217" s="8"/>
    </row>
    <row r="218" spans="7:7" x14ac:dyDescent="0.3">
      <c r="G218" s="8"/>
    </row>
    <row r="219" spans="7:7" x14ac:dyDescent="0.3">
      <c r="G219" s="8"/>
    </row>
    <row r="220" spans="7:7" x14ac:dyDescent="0.3">
      <c r="G220" s="8"/>
    </row>
    <row r="221" spans="7:7" x14ac:dyDescent="0.3">
      <c r="G221" s="8"/>
    </row>
    <row r="222" spans="7:7" x14ac:dyDescent="0.3">
      <c r="G222" s="8"/>
    </row>
    <row r="223" spans="7:7" x14ac:dyDescent="0.3">
      <c r="G223" s="8"/>
    </row>
    <row r="224" spans="7:7" x14ac:dyDescent="0.3">
      <c r="G224" s="8"/>
    </row>
    <row r="225" spans="7:7" x14ac:dyDescent="0.3">
      <c r="G225" s="8"/>
    </row>
    <row r="226" spans="7:7" x14ac:dyDescent="0.3">
      <c r="G226" s="8"/>
    </row>
    <row r="227" spans="7:7" x14ac:dyDescent="0.3">
      <c r="G227" s="8"/>
    </row>
    <row r="228" spans="7:7" x14ac:dyDescent="0.3">
      <c r="G228" s="8"/>
    </row>
    <row r="229" spans="7:7" x14ac:dyDescent="0.3">
      <c r="G229" s="8"/>
    </row>
    <row r="230" spans="7:7" x14ac:dyDescent="0.3">
      <c r="G230" s="8"/>
    </row>
    <row r="231" spans="7:7" x14ac:dyDescent="0.3">
      <c r="G231" s="8"/>
    </row>
    <row r="232" spans="7:7" x14ac:dyDescent="0.3">
      <c r="G232" s="8"/>
    </row>
    <row r="233" spans="7:7" x14ac:dyDescent="0.3">
      <c r="G233" s="8"/>
    </row>
    <row r="234" spans="7:7" x14ac:dyDescent="0.3">
      <c r="G234" s="8"/>
    </row>
  </sheetData>
  <mergeCells count="33">
    <mergeCell ref="AE4:AF4"/>
    <mergeCell ref="W4:X4"/>
    <mergeCell ref="Y4:Y5"/>
    <mergeCell ref="Z4:Z5"/>
    <mergeCell ref="AE3:AH3"/>
    <mergeCell ref="AG4:AG5"/>
    <mergeCell ref="AH4:AH5"/>
    <mergeCell ref="AA4:AB4"/>
    <mergeCell ref="AC4:AC5"/>
    <mergeCell ref="AD4:AD5"/>
    <mergeCell ref="AA3:AD3"/>
    <mergeCell ref="W3:Z3"/>
    <mergeCell ref="G3:J3"/>
    <mergeCell ref="K3:N3"/>
    <mergeCell ref="O3:R3"/>
    <mergeCell ref="S3:V3"/>
    <mergeCell ref="R4:R5"/>
    <mergeCell ref="S4:T4"/>
    <mergeCell ref="U4:U5"/>
    <mergeCell ref="V4:V5"/>
    <mergeCell ref="N4:N5"/>
    <mergeCell ref="O4:P4"/>
    <mergeCell ref="Q4:Q5"/>
    <mergeCell ref="G4:H4"/>
    <mergeCell ref="I4:I5"/>
    <mergeCell ref="J4:J5"/>
    <mergeCell ref="K4:L4"/>
    <mergeCell ref="M4:M5"/>
    <mergeCell ref="C3:F3"/>
    <mergeCell ref="C4:D4"/>
    <mergeCell ref="E4:E5"/>
    <mergeCell ref="F4:F5"/>
    <mergeCell ref="B3: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23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21.54296875" style="4" customWidth="1"/>
    <col min="3" max="3" width="11.26953125" style="4" customWidth="1"/>
    <col min="4" max="4" width="10.26953125" style="4" bestFit="1" customWidth="1"/>
    <col min="5" max="5" width="9.7265625" style="4" customWidth="1"/>
    <col min="6" max="6" width="14.7265625" style="4" customWidth="1"/>
    <col min="7" max="7" width="11.26953125" style="4" customWidth="1"/>
    <col min="8" max="8" width="10.26953125" style="4" bestFit="1" customWidth="1"/>
    <col min="9" max="9" width="9.7265625" style="4" customWidth="1"/>
    <col min="10" max="10" width="14.7265625" style="4" customWidth="1"/>
    <col min="11" max="11" width="12.26953125" style="4" customWidth="1"/>
    <col min="12" max="12" width="10.26953125" style="4" bestFit="1" customWidth="1"/>
    <col min="13" max="13" width="10" style="4" customWidth="1"/>
    <col min="14" max="14" width="17.26953125" style="4" customWidth="1"/>
    <col min="15" max="15" width="9.81640625" style="4" bestFit="1" customWidth="1"/>
    <col min="16" max="16" width="10.26953125" style="4" bestFit="1" customWidth="1"/>
    <col min="17" max="17" width="11.453125" style="4" customWidth="1"/>
    <col min="18" max="18" width="14.7265625" style="4" customWidth="1"/>
    <col min="19" max="19" width="11.7265625" style="4" customWidth="1"/>
    <col min="20" max="20" width="10.26953125" style="4" bestFit="1" customWidth="1"/>
    <col min="21" max="21" width="9.7265625" style="4" customWidth="1"/>
    <col min="22" max="22" width="16.26953125" style="4" customWidth="1"/>
    <col min="23" max="23" width="12.7265625" style="4" customWidth="1"/>
    <col min="24" max="24" width="10.26953125" style="4" bestFit="1" customWidth="1"/>
    <col min="25" max="25" width="11.26953125" style="4" customWidth="1"/>
    <col min="26" max="26" width="15.26953125" style="4" customWidth="1"/>
    <col min="27" max="27" width="9.81640625" style="4" bestFit="1" customWidth="1"/>
    <col min="28" max="28" width="10.26953125" style="4" bestFit="1" customWidth="1"/>
    <col min="29" max="29" width="9.453125" style="4" bestFit="1" customWidth="1"/>
    <col min="30" max="30" width="15.26953125" style="4" customWidth="1"/>
    <col min="31" max="31" width="9.81640625" style="4" bestFit="1" customWidth="1"/>
    <col min="32" max="32" width="10.26953125" style="4" bestFit="1" customWidth="1"/>
    <col min="33" max="33" width="9.453125" style="4" bestFit="1" customWidth="1"/>
    <col min="34" max="34" width="15.26953125" style="4" customWidth="1"/>
    <col min="35" max="16384" width="8.7265625" style="4"/>
  </cols>
  <sheetData>
    <row r="1" spans="2:34" ht="85.15" customHeight="1" x14ac:dyDescent="0.3">
      <c r="B1" s="25" t="s">
        <v>136</v>
      </c>
      <c r="C1" s="25"/>
      <c r="D1" s="25"/>
      <c r="E1" s="25"/>
      <c r="F1" s="25"/>
    </row>
    <row r="2" spans="2:34" ht="16.5" customHeight="1" thickBot="1" x14ac:dyDescent="0.35"/>
    <row r="3" spans="2:34" s="15" customFormat="1" ht="15.75" customHeight="1" x14ac:dyDescent="0.25">
      <c r="B3" s="79" t="s">
        <v>137</v>
      </c>
      <c r="C3" s="79" t="s">
        <v>17</v>
      </c>
      <c r="D3" s="80"/>
      <c r="E3" s="80"/>
      <c r="F3" s="81"/>
      <c r="G3" s="92">
        <v>2014</v>
      </c>
      <c r="H3" s="92"/>
      <c r="I3" s="92"/>
      <c r="J3" s="93"/>
      <c r="K3" s="94">
        <v>2015</v>
      </c>
      <c r="L3" s="92"/>
      <c r="M3" s="92"/>
      <c r="N3" s="93"/>
      <c r="O3" s="94">
        <v>2016</v>
      </c>
      <c r="P3" s="92"/>
      <c r="Q3" s="92"/>
      <c r="R3" s="93"/>
      <c r="S3" s="94">
        <v>2017</v>
      </c>
      <c r="T3" s="92"/>
      <c r="U3" s="92"/>
      <c r="V3" s="93"/>
      <c r="W3" s="94">
        <v>2018</v>
      </c>
      <c r="X3" s="92"/>
      <c r="Y3" s="92"/>
      <c r="Z3" s="93"/>
      <c r="AA3" s="94">
        <v>2019</v>
      </c>
      <c r="AB3" s="92"/>
      <c r="AC3" s="92"/>
      <c r="AD3" s="93"/>
      <c r="AE3" s="79">
        <v>2020</v>
      </c>
      <c r="AF3" s="80"/>
      <c r="AG3" s="80"/>
      <c r="AH3" s="81"/>
    </row>
    <row r="4" spans="2:34" s="15" customFormat="1" ht="14.65" customHeight="1" x14ac:dyDescent="0.25">
      <c r="B4" s="82"/>
      <c r="C4" s="82" t="s">
        <v>18</v>
      </c>
      <c r="D4" s="83"/>
      <c r="E4" s="84" t="s">
        <v>17</v>
      </c>
      <c r="F4" s="86" t="s">
        <v>19</v>
      </c>
      <c r="G4" s="82" t="s">
        <v>18</v>
      </c>
      <c r="H4" s="83"/>
      <c r="I4" s="84" t="s">
        <v>17</v>
      </c>
      <c r="J4" s="86" t="s">
        <v>19</v>
      </c>
      <c r="K4" s="82" t="s">
        <v>18</v>
      </c>
      <c r="L4" s="83"/>
      <c r="M4" s="84" t="s">
        <v>17</v>
      </c>
      <c r="N4" s="86" t="s">
        <v>19</v>
      </c>
      <c r="O4" s="82" t="s">
        <v>18</v>
      </c>
      <c r="P4" s="83"/>
      <c r="Q4" s="84" t="s">
        <v>17</v>
      </c>
      <c r="R4" s="86" t="s">
        <v>19</v>
      </c>
      <c r="S4" s="82" t="s">
        <v>18</v>
      </c>
      <c r="T4" s="83"/>
      <c r="U4" s="84" t="s">
        <v>17</v>
      </c>
      <c r="V4" s="86" t="s">
        <v>19</v>
      </c>
      <c r="W4" s="82" t="s">
        <v>18</v>
      </c>
      <c r="X4" s="83"/>
      <c r="Y4" s="84" t="s">
        <v>17</v>
      </c>
      <c r="Z4" s="86" t="s">
        <v>19</v>
      </c>
      <c r="AA4" s="82" t="s">
        <v>18</v>
      </c>
      <c r="AB4" s="83"/>
      <c r="AC4" s="84" t="s">
        <v>17</v>
      </c>
      <c r="AD4" s="86" t="s">
        <v>19</v>
      </c>
      <c r="AE4" s="82" t="s">
        <v>18</v>
      </c>
      <c r="AF4" s="83"/>
      <c r="AG4" s="84" t="s">
        <v>17</v>
      </c>
      <c r="AH4" s="86" t="s">
        <v>19</v>
      </c>
    </row>
    <row r="5" spans="2:34" s="15" customFormat="1" ht="60.65" customHeight="1" x14ac:dyDescent="0.25">
      <c r="B5" s="82"/>
      <c r="C5" s="76" t="s">
        <v>20</v>
      </c>
      <c r="D5" s="77" t="s">
        <v>21</v>
      </c>
      <c r="E5" s="85"/>
      <c r="F5" s="87"/>
      <c r="G5" s="76" t="s">
        <v>20</v>
      </c>
      <c r="H5" s="77" t="s">
        <v>21</v>
      </c>
      <c r="I5" s="85"/>
      <c r="J5" s="87"/>
      <c r="K5" s="76" t="s">
        <v>20</v>
      </c>
      <c r="L5" s="77" t="s">
        <v>21</v>
      </c>
      <c r="M5" s="85"/>
      <c r="N5" s="87"/>
      <c r="O5" s="76" t="s">
        <v>20</v>
      </c>
      <c r="P5" s="77" t="s">
        <v>21</v>
      </c>
      <c r="Q5" s="85"/>
      <c r="R5" s="87"/>
      <c r="S5" s="76" t="s">
        <v>20</v>
      </c>
      <c r="T5" s="77" t="s">
        <v>21</v>
      </c>
      <c r="U5" s="85"/>
      <c r="V5" s="87"/>
      <c r="W5" s="76" t="s">
        <v>20</v>
      </c>
      <c r="X5" s="77" t="s">
        <v>21</v>
      </c>
      <c r="Y5" s="85"/>
      <c r="Z5" s="87"/>
      <c r="AA5" s="76" t="s">
        <v>20</v>
      </c>
      <c r="AB5" s="77" t="s">
        <v>21</v>
      </c>
      <c r="AC5" s="85"/>
      <c r="AD5" s="87"/>
      <c r="AE5" s="76" t="s">
        <v>20</v>
      </c>
      <c r="AF5" s="77" t="s">
        <v>21</v>
      </c>
      <c r="AG5" s="85"/>
      <c r="AH5" s="87"/>
    </row>
    <row r="6" spans="2:34" s="15" customFormat="1" ht="12.5" x14ac:dyDescent="0.25">
      <c r="B6" s="28" t="s">
        <v>138</v>
      </c>
      <c r="C6" s="17">
        <f>SUM(G6,K6,O6,S6,W6,AA6,AE6)</f>
        <v>1111</v>
      </c>
      <c r="D6" s="18">
        <f t="shared" ref="D6:E6" si="0">SUM(H6,L6,P6,T6,X6,AB6,AF6)</f>
        <v>1079</v>
      </c>
      <c r="E6" s="18">
        <f t="shared" si="0"/>
        <v>2190</v>
      </c>
      <c r="F6" s="33">
        <f>E6/$E$20</f>
        <v>0.16036906854130054</v>
      </c>
      <c r="G6" s="69">
        <v>165</v>
      </c>
      <c r="H6" s="18">
        <v>132</v>
      </c>
      <c r="I6" s="18">
        <v>297</v>
      </c>
      <c r="J6" s="33">
        <v>0.1637265711135612</v>
      </c>
      <c r="K6" s="17">
        <v>185</v>
      </c>
      <c r="L6" s="18">
        <v>316</v>
      </c>
      <c r="M6" s="18">
        <v>501</v>
      </c>
      <c r="N6" s="33">
        <f>M6/$M$20</f>
        <v>0.20676846884028063</v>
      </c>
      <c r="O6" s="17">
        <v>235</v>
      </c>
      <c r="P6" s="18">
        <v>112</v>
      </c>
      <c r="Q6" s="18">
        <f>SUM(O6:P6)</f>
        <v>347</v>
      </c>
      <c r="R6" s="33">
        <f>Q6/$Q$20</f>
        <v>0.15801457194899818</v>
      </c>
      <c r="S6" s="17">
        <v>248</v>
      </c>
      <c r="T6" s="18">
        <v>89</v>
      </c>
      <c r="U6" s="18">
        <f>SUM(S6:T6)</f>
        <v>337</v>
      </c>
      <c r="V6" s="33">
        <f>U6/$U$20</f>
        <v>0.17935071846726983</v>
      </c>
      <c r="W6" s="17">
        <v>117</v>
      </c>
      <c r="X6" s="18">
        <v>169</v>
      </c>
      <c r="Y6" s="18">
        <f>SUM(W6:X6)</f>
        <v>286</v>
      </c>
      <c r="Z6" s="33">
        <f>Y6/$Y$20</f>
        <v>0.12762159750111557</v>
      </c>
      <c r="AA6" s="17">
        <v>104</v>
      </c>
      <c r="AB6" s="18">
        <v>131</v>
      </c>
      <c r="AC6" s="18">
        <f>SUM(AA6:AB6)</f>
        <v>235</v>
      </c>
      <c r="AD6" s="33">
        <f>AC6/$AC$20</f>
        <v>0.13143176733780762</v>
      </c>
      <c r="AE6" s="17">
        <v>57</v>
      </c>
      <c r="AF6" s="18">
        <v>130</v>
      </c>
      <c r="AG6" s="18">
        <f>SUM(AE6:AF6)</f>
        <v>187</v>
      </c>
      <c r="AH6" s="33">
        <f>AG6/$AG$20</f>
        <v>0.14220532319391635</v>
      </c>
    </row>
    <row r="7" spans="2:34" s="15" customFormat="1" ht="12.5" x14ac:dyDescent="0.25">
      <c r="B7" s="29" t="s">
        <v>139</v>
      </c>
      <c r="C7" s="17">
        <f t="shared" ref="C7:C20" si="1">SUM(G7,K7,O7,S7,W7,AA7,AE7)</f>
        <v>708</v>
      </c>
      <c r="D7" s="18">
        <f t="shared" ref="D7:D20" si="2">SUM(H7,L7,P7,T7,X7,AB7,AF7)</f>
        <v>738</v>
      </c>
      <c r="E7" s="18">
        <f t="shared" ref="E7:E20" si="3">SUM(I7,M7,Q7,U7,Y7,AC7,AG7)</f>
        <v>1446</v>
      </c>
      <c r="F7" s="33">
        <f t="shared" ref="F7:F20" si="4">E7/$E$20</f>
        <v>0.10588752196836555</v>
      </c>
      <c r="G7" s="69">
        <v>65</v>
      </c>
      <c r="H7" s="18">
        <v>267</v>
      </c>
      <c r="I7" s="18">
        <v>332</v>
      </c>
      <c r="J7" s="33">
        <v>0.18302094818081588</v>
      </c>
      <c r="K7" s="17">
        <v>37</v>
      </c>
      <c r="L7" s="18">
        <v>182</v>
      </c>
      <c r="M7" s="18">
        <v>219</v>
      </c>
      <c r="N7" s="33">
        <f t="shared" ref="N7:N20" si="5">M7/$M$20</f>
        <v>9.0383821708625675E-2</v>
      </c>
      <c r="O7" s="17">
        <v>57</v>
      </c>
      <c r="P7" s="18">
        <v>41</v>
      </c>
      <c r="Q7" s="18">
        <f t="shared" ref="Q7:Q20" si="6">SUM(O7:P7)</f>
        <v>98</v>
      </c>
      <c r="R7" s="33">
        <f t="shared" ref="R7:R20" si="7">Q7/$Q$20</f>
        <v>4.4626593806921674E-2</v>
      </c>
      <c r="S7" s="17">
        <v>22</v>
      </c>
      <c r="T7" s="18">
        <v>42</v>
      </c>
      <c r="U7" s="18">
        <f t="shared" ref="U7:U20" si="8">SUM(S7:T7)</f>
        <v>64</v>
      </c>
      <c r="V7" s="33">
        <f t="shared" ref="V7:V20" si="9">U7/$U$20</f>
        <v>3.4060670569451834E-2</v>
      </c>
      <c r="W7" s="17">
        <v>169</v>
      </c>
      <c r="X7" s="18">
        <v>86</v>
      </c>
      <c r="Y7" s="18">
        <f t="shared" ref="Y7:Y20" si="10">SUM(W7:X7)</f>
        <v>255</v>
      </c>
      <c r="Z7" s="33">
        <f t="shared" ref="Z7:Z20" si="11">Y7/$Y$20</f>
        <v>0.11378848728246319</v>
      </c>
      <c r="AA7" s="17">
        <v>223</v>
      </c>
      <c r="AB7" s="18">
        <v>80</v>
      </c>
      <c r="AC7" s="18">
        <f t="shared" ref="AC7:AC19" si="12">SUM(AA7:AB7)</f>
        <v>303</v>
      </c>
      <c r="AD7" s="33">
        <f t="shared" ref="AD7:AD20" si="13">AC7/$AC$20</f>
        <v>0.16946308724832215</v>
      </c>
      <c r="AE7" s="17">
        <v>135</v>
      </c>
      <c r="AF7" s="18">
        <v>40</v>
      </c>
      <c r="AG7" s="18">
        <f t="shared" ref="AG7:AG19" si="14">SUM(AE7:AF7)</f>
        <v>175</v>
      </c>
      <c r="AH7" s="33">
        <f t="shared" ref="AH7:AH20" si="15">AG7/$AG$20</f>
        <v>0.13307984790874525</v>
      </c>
    </row>
    <row r="8" spans="2:34" s="15" customFormat="1" ht="12.5" x14ac:dyDescent="0.25">
      <c r="B8" s="29" t="s">
        <v>140</v>
      </c>
      <c r="C8" s="17">
        <f t="shared" si="1"/>
        <v>346</v>
      </c>
      <c r="D8" s="18">
        <f t="shared" si="2"/>
        <v>422</v>
      </c>
      <c r="E8" s="18">
        <f t="shared" si="3"/>
        <v>768</v>
      </c>
      <c r="F8" s="33">
        <f t="shared" si="4"/>
        <v>5.6239015817223195E-2</v>
      </c>
      <c r="G8" s="69">
        <v>40</v>
      </c>
      <c r="H8" s="18">
        <v>86</v>
      </c>
      <c r="I8" s="18">
        <v>126</v>
      </c>
      <c r="J8" s="33">
        <v>6.9459757442116868E-2</v>
      </c>
      <c r="K8" s="17">
        <v>70</v>
      </c>
      <c r="L8" s="18" t="s">
        <v>24</v>
      </c>
      <c r="M8" s="18">
        <v>70</v>
      </c>
      <c r="N8" s="33">
        <f t="shared" si="5"/>
        <v>2.8889806025588115E-2</v>
      </c>
      <c r="O8" s="17">
        <v>60</v>
      </c>
      <c r="P8" s="18">
        <v>69</v>
      </c>
      <c r="Q8" s="18">
        <f t="shared" si="6"/>
        <v>129</v>
      </c>
      <c r="R8" s="33">
        <f t="shared" si="7"/>
        <v>5.8743169398907107E-2</v>
      </c>
      <c r="S8" s="17">
        <v>91</v>
      </c>
      <c r="T8" s="18">
        <v>101</v>
      </c>
      <c r="U8" s="18">
        <f t="shared" si="8"/>
        <v>192</v>
      </c>
      <c r="V8" s="33">
        <f t="shared" si="9"/>
        <v>0.1021820117083555</v>
      </c>
      <c r="W8" s="17" t="s">
        <v>24</v>
      </c>
      <c r="X8" s="18">
        <v>90</v>
      </c>
      <c r="Y8" s="18">
        <f t="shared" si="10"/>
        <v>90</v>
      </c>
      <c r="Z8" s="33">
        <f t="shared" si="11"/>
        <v>4.0160642570281124E-2</v>
      </c>
      <c r="AA8" s="17">
        <v>52</v>
      </c>
      <c r="AB8" s="18">
        <v>40</v>
      </c>
      <c r="AC8" s="18">
        <f t="shared" si="12"/>
        <v>92</v>
      </c>
      <c r="AD8" s="33">
        <f t="shared" si="13"/>
        <v>5.145413870246085E-2</v>
      </c>
      <c r="AE8" s="17">
        <v>33</v>
      </c>
      <c r="AF8" s="18">
        <v>36</v>
      </c>
      <c r="AG8" s="18">
        <f t="shared" si="14"/>
        <v>69</v>
      </c>
      <c r="AH8" s="33">
        <f t="shared" si="15"/>
        <v>5.2471482889733842E-2</v>
      </c>
    </row>
    <row r="9" spans="2:34" s="15" customFormat="1" ht="12.5" x14ac:dyDescent="0.25">
      <c r="B9" s="29" t="s">
        <v>141</v>
      </c>
      <c r="C9" s="17">
        <f t="shared" si="1"/>
        <v>21</v>
      </c>
      <c r="D9" s="18">
        <f t="shared" si="2"/>
        <v>152</v>
      </c>
      <c r="E9" s="18">
        <f t="shared" si="3"/>
        <v>173</v>
      </c>
      <c r="F9" s="33">
        <f t="shared" si="4"/>
        <v>1.2668424135910955E-2</v>
      </c>
      <c r="G9" s="69" t="s">
        <v>24</v>
      </c>
      <c r="H9" s="18" t="s">
        <v>24</v>
      </c>
      <c r="I9" s="18" t="s">
        <v>24</v>
      </c>
      <c r="J9" s="33" t="s">
        <v>24</v>
      </c>
      <c r="K9" s="17" t="s">
        <v>24</v>
      </c>
      <c r="L9" s="18">
        <v>60</v>
      </c>
      <c r="M9" s="18">
        <v>60</v>
      </c>
      <c r="N9" s="33">
        <f t="shared" si="5"/>
        <v>2.4762690879075525E-2</v>
      </c>
      <c r="O9" s="17" t="s">
        <v>24</v>
      </c>
      <c r="P9" s="18" t="s">
        <v>24</v>
      </c>
      <c r="Q9" s="18" t="s">
        <v>24</v>
      </c>
      <c r="R9" s="33" t="s">
        <v>24</v>
      </c>
      <c r="S9" s="17" t="s">
        <v>24</v>
      </c>
      <c r="T9" s="18">
        <v>28</v>
      </c>
      <c r="U9" s="18">
        <f t="shared" si="8"/>
        <v>28</v>
      </c>
      <c r="V9" s="33">
        <f t="shared" si="9"/>
        <v>1.4901543374135177E-2</v>
      </c>
      <c r="W9" s="17" t="s">
        <v>24</v>
      </c>
      <c r="X9" s="18">
        <v>47</v>
      </c>
      <c r="Y9" s="18">
        <f t="shared" si="10"/>
        <v>47</v>
      </c>
      <c r="Z9" s="33">
        <f t="shared" si="11"/>
        <v>2.0972780008924587E-2</v>
      </c>
      <c r="AA9" s="17">
        <v>21</v>
      </c>
      <c r="AB9" s="18">
        <v>2</v>
      </c>
      <c r="AC9" s="18">
        <f t="shared" si="12"/>
        <v>23</v>
      </c>
      <c r="AD9" s="33">
        <f t="shared" si="13"/>
        <v>1.2863534675615212E-2</v>
      </c>
      <c r="AE9" s="17" t="s">
        <v>24</v>
      </c>
      <c r="AF9" s="18">
        <v>15</v>
      </c>
      <c r="AG9" s="18">
        <f t="shared" si="14"/>
        <v>15</v>
      </c>
      <c r="AH9" s="33">
        <f t="shared" si="15"/>
        <v>1.1406844106463879E-2</v>
      </c>
    </row>
    <row r="10" spans="2:34" s="15" customFormat="1" ht="12.5" x14ac:dyDescent="0.25">
      <c r="B10" s="29" t="s">
        <v>142</v>
      </c>
      <c r="C10" s="17">
        <f t="shared" si="1"/>
        <v>12</v>
      </c>
      <c r="D10" s="18">
        <f t="shared" si="2"/>
        <v>26</v>
      </c>
      <c r="E10" s="18">
        <f t="shared" si="3"/>
        <v>38</v>
      </c>
      <c r="F10" s="33">
        <f t="shared" si="4"/>
        <v>2.7826596367896894E-3</v>
      </c>
      <c r="G10" s="69" t="s">
        <v>24</v>
      </c>
      <c r="H10" s="18" t="s">
        <v>24</v>
      </c>
      <c r="I10" s="18" t="s">
        <v>24</v>
      </c>
      <c r="J10" s="33" t="s">
        <v>24</v>
      </c>
      <c r="K10" s="17" t="s">
        <v>24</v>
      </c>
      <c r="L10" s="18" t="s">
        <v>24</v>
      </c>
      <c r="M10" s="18" t="s">
        <v>24</v>
      </c>
      <c r="N10" s="33" t="s">
        <v>24</v>
      </c>
      <c r="O10" s="17">
        <v>12</v>
      </c>
      <c r="P10" s="18" t="s">
        <v>24</v>
      </c>
      <c r="Q10" s="18">
        <f t="shared" si="6"/>
        <v>12</v>
      </c>
      <c r="R10" s="33">
        <f t="shared" si="7"/>
        <v>5.4644808743169399E-3</v>
      </c>
      <c r="S10" s="17" t="s">
        <v>24</v>
      </c>
      <c r="T10" s="18" t="s">
        <v>24</v>
      </c>
      <c r="U10" s="18" t="s">
        <v>24</v>
      </c>
      <c r="V10" s="33" t="s">
        <v>24</v>
      </c>
      <c r="W10" s="17" t="s">
        <v>24</v>
      </c>
      <c r="X10" s="18">
        <v>26</v>
      </c>
      <c r="Y10" s="18">
        <f t="shared" si="10"/>
        <v>26</v>
      </c>
      <c r="Z10" s="33">
        <f t="shared" si="11"/>
        <v>1.1601963409192326E-2</v>
      </c>
      <c r="AA10" s="17" t="s">
        <v>24</v>
      </c>
      <c r="AB10" s="18" t="s">
        <v>24</v>
      </c>
      <c r="AC10" s="18" t="s">
        <v>24</v>
      </c>
      <c r="AD10" s="33" t="s">
        <v>24</v>
      </c>
      <c r="AE10" s="17" t="s">
        <v>24</v>
      </c>
      <c r="AF10" s="18" t="s">
        <v>24</v>
      </c>
      <c r="AG10" s="18" t="s">
        <v>24</v>
      </c>
      <c r="AH10" s="33" t="s">
        <v>24</v>
      </c>
    </row>
    <row r="11" spans="2:34" s="15" customFormat="1" ht="12.5" x14ac:dyDescent="0.25">
      <c r="B11" s="29" t="s">
        <v>143</v>
      </c>
      <c r="C11" s="17">
        <f t="shared" si="1"/>
        <v>82</v>
      </c>
      <c r="D11" s="18">
        <f t="shared" si="2"/>
        <v>86</v>
      </c>
      <c r="E11" s="18">
        <f t="shared" si="3"/>
        <v>168</v>
      </c>
      <c r="F11" s="33">
        <f t="shared" si="4"/>
        <v>1.2302284710017574E-2</v>
      </c>
      <c r="G11" s="69" t="s">
        <v>24</v>
      </c>
      <c r="H11" s="18">
        <v>14</v>
      </c>
      <c r="I11" s="18">
        <v>14</v>
      </c>
      <c r="J11" s="33">
        <v>7.717750826901874E-3</v>
      </c>
      <c r="K11" s="17">
        <v>62</v>
      </c>
      <c r="L11" s="18" t="s">
        <v>24</v>
      </c>
      <c r="M11" s="18">
        <v>62</v>
      </c>
      <c r="N11" s="33">
        <f t="shared" si="5"/>
        <v>2.5588113908378042E-2</v>
      </c>
      <c r="O11" s="17">
        <v>20</v>
      </c>
      <c r="P11" s="18" t="s">
        <v>24</v>
      </c>
      <c r="Q11" s="18">
        <f t="shared" si="6"/>
        <v>20</v>
      </c>
      <c r="R11" s="33">
        <f t="shared" si="7"/>
        <v>9.1074681238615673E-3</v>
      </c>
      <c r="S11" s="17" t="s">
        <v>24</v>
      </c>
      <c r="T11" s="18">
        <v>21</v>
      </c>
      <c r="U11" s="18">
        <f t="shared" si="8"/>
        <v>21</v>
      </c>
      <c r="V11" s="33">
        <f t="shared" si="9"/>
        <v>1.1176157530601383E-2</v>
      </c>
      <c r="W11" s="17" t="s">
        <v>24</v>
      </c>
      <c r="X11" s="18">
        <v>41</v>
      </c>
      <c r="Y11" s="18">
        <f t="shared" si="10"/>
        <v>41</v>
      </c>
      <c r="Z11" s="33">
        <f t="shared" si="11"/>
        <v>1.8295403837572513E-2</v>
      </c>
      <c r="AA11" s="17" t="s">
        <v>24</v>
      </c>
      <c r="AB11" s="18">
        <v>10</v>
      </c>
      <c r="AC11" s="18">
        <f t="shared" si="12"/>
        <v>10</v>
      </c>
      <c r="AD11" s="33">
        <f t="shared" si="13"/>
        <v>5.5928411633109623E-3</v>
      </c>
      <c r="AE11" s="17" t="s">
        <v>24</v>
      </c>
      <c r="AF11" s="18" t="s">
        <v>24</v>
      </c>
      <c r="AG11" s="18" t="s">
        <v>24</v>
      </c>
      <c r="AH11" s="33" t="s">
        <v>24</v>
      </c>
    </row>
    <row r="12" spans="2:34" s="15" customFormat="1" ht="12.5" x14ac:dyDescent="0.25">
      <c r="B12" s="29" t="s">
        <v>144</v>
      </c>
      <c r="C12" s="17">
        <f t="shared" si="1"/>
        <v>109</v>
      </c>
      <c r="D12" s="18">
        <f t="shared" si="2"/>
        <v>377</v>
      </c>
      <c r="E12" s="18">
        <f t="shared" si="3"/>
        <v>486</v>
      </c>
      <c r="F12" s="33">
        <f t="shared" si="4"/>
        <v>3.5588752196836555E-2</v>
      </c>
      <c r="G12" s="69">
        <v>50</v>
      </c>
      <c r="H12" s="18">
        <v>38</v>
      </c>
      <c r="I12" s="18">
        <v>88</v>
      </c>
      <c r="J12" s="33">
        <v>4.8511576626240352E-2</v>
      </c>
      <c r="K12" s="17">
        <v>40</v>
      </c>
      <c r="L12" s="18">
        <v>37</v>
      </c>
      <c r="M12" s="18">
        <v>77</v>
      </c>
      <c r="N12" s="33">
        <f t="shared" si="5"/>
        <v>3.1778786628146927E-2</v>
      </c>
      <c r="O12" s="17">
        <v>19</v>
      </c>
      <c r="P12" s="18">
        <v>149</v>
      </c>
      <c r="Q12" s="18">
        <f t="shared" si="6"/>
        <v>168</v>
      </c>
      <c r="R12" s="33">
        <f t="shared" si="7"/>
        <v>7.650273224043716E-2</v>
      </c>
      <c r="S12" s="17" t="s">
        <v>24</v>
      </c>
      <c r="T12" s="18">
        <v>80</v>
      </c>
      <c r="U12" s="18">
        <f t="shared" si="8"/>
        <v>80</v>
      </c>
      <c r="V12" s="33">
        <f t="shared" si="9"/>
        <v>4.2575838211814793E-2</v>
      </c>
      <c r="W12" s="17" t="s">
        <v>24</v>
      </c>
      <c r="X12" s="18">
        <v>40</v>
      </c>
      <c r="Y12" s="18">
        <f t="shared" si="10"/>
        <v>40</v>
      </c>
      <c r="Z12" s="33">
        <f t="shared" si="11"/>
        <v>1.7849174475680501E-2</v>
      </c>
      <c r="AA12" s="17" t="s">
        <v>24</v>
      </c>
      <c r="AB12" s="18">
        <v>33</v>
      </c>
      <c r="AC12" s="18">
        <f t="shared" si="12"/>
        <v>33</v>
      </c>
      <c r="AD12" s="33">
        <f t="shared" si="13"/>
        <v>1.8456375838926176E-2</v>
      </c>
      <c r="AE12" s="17" t="s">
        <v>24</v>
      </c>
      <c r="AF12" s="18" t="s">
        <v>24</v>
      </c>
      <c r="AG12" s="18" t="s">
        <v>24</v>
      </c>
      <c r="AH12" s="33" t="s">
        <v>24</v>
      </c>
    </row>
    <row r="13" spans="2:34" s="15" customFormat="1" ht="12.5" x14ac:dyDescent="0.25">
      <c r="B13" s="29" t="s">
        <v>145</v>
      </c>
      <c r="C13" s="17">
        <f t="shared" si="1"/>
        <v>385</v>
      </c>
      <c r="D13" s="18">
        <f t="shared" si="2"/>
        <v>523</v>
      </c>
      <c r="E13" s="18">
        <f t="shared" si="3"/>
        <v>908</v>
      </c>
      <c r="F13" s="33">
        <f t="shared" si="4"/>
        <v>6.649091974223785E-2</v>
      </c>
      <c r="G13" s="69" t="s">
        <v>24</v>
      </c>
      <c r="H13" s="18">
        <v>122</v>
      </c>
      <c r="I13" s="18">
        <v>122</v>
      </c>
      <c r="J13" s="33">
        <v>6.7254685777287757E-2</v>
      </c>
      <c r="K13" s="17">
        <v>127</v>
      </c>
      <c r="L13" s="18">
        <v>147</v>
      </c>
      <c r="M13" s="18">
        <v>274</v>
      </c>
      <c r="N13" s="33">
        <f t="shared" si="5"/>
        <v>0.1130829550144449</v>
      </c>
      <c r="O13" s="17">
        <v>83</v>
      </c>
      <c r="P13" s="18">
        <v>20</v>
      </c>
      <c r="Q13" s="18">
        <f t="shared" si="6"/>
        <v>103</v>
      </c>
      <c r="R13" s="33">
        <f t="shared" si="7"/>
        <v>4.6903460837887066E-2</v>
      </c>
      <c r="S13" s="17">
        <v>19</v>
      </c>
      <c r="T13" s="18">
        <v>81</v>
      </c>
      <c r="U13" s="18">
        <f t="shared" si="8"/>
        <v>100</v>
      </c>
      <c r="V13" s="33">
        <f t="shared" si="9"/>
        <v>5.3219797764768491E-2</v>
      </c>
      <c r="W13" s="17">
        <v>55</v>
      </c>
      <c r="X13" s="18">
        <v>57</v>
      </c>
      <c r="Y13" s="18">
        <f t="shared" si="10"/>
        <v>112</v>
      </c>
      <c r="Z13" s="33">
        <f t="shared" si="11"/>
        <v>4.9977688531905401E-2</v>
      </c>
      <c r="AA13" s="17">
        <v>28</v>
      </c>
      <c r="AB13" s="18">
        <v>71</v>
      </c>
      <c r="AC13" s="18">
        <f t="shared" si="12"/>
        <v>99</v>
      </c>
      <c r="AD13" s="33">
        <f t="shared" si="13"/>
        <v>5.5369127516778527E-2</v>
      </c>
      <c r="AE13" s="17">
        <v>73</v>
      </c>
      <c r="AF13" s="18">
        <v>25</v>
      </c>
      <c r="AG13" s="18">
        <f t="shared" si="14"/>
        <v>98</v>
      </c>
      <c r="AH13" s="33">
        <f t="shared" si="15"/>
        <v>7.4524714828897332E-2</v>
      </c>
    </row>
    <row r="14" spans="2:34" s="15" customFormat="1" ht="12.5" x14ac:dyDescent="0.25">
      <c r="B14" s="29" t="s">
        <v>146</v>
      </c>
      <c r="C14" s="17">
        <f t="shared" si="1"/>
        <v>99</v>
      </c>
      <c r="D14" s="18">
        <f t="shared" si="2"/>
        <v>145</v>
      </c>
      <c r="E14" s="18">
        <f t="shared" si="3"/>
        <v>244</v>
      </c>
      <c r="F14" s="33">
        <f t="shared" si="4"/>
        <v>1.7867603983596953E-2</v>
      </c>
      <c r="G14" s="69" t="s">
        <v>24</v>
      </c>
      <c r="H14" s="18">
        <v>36</v>
      </c>
      <c r="I14" s="18">
        <v>36</v>
      </c>
      <c r="J14" s="33">
        <v>1.9845644983461964E-2</v>
      </c>
      <c r="K14" s="17" t="s">
        <v>24</v>
      </c>
      <c r="L14" s="18">
        <v>33</v>
      </c>
      <c r="M14" s="18">
        <v>33</v>
      </c>
      <c r="N14" s="33">
        <f t="shared" si="5"/>
        <v>1.361947998349154E-2</v>
      </c>
      <c r="O14" s="17">
        <v>73</v>
      </c>
      <c r="P14" s="18">
        <v>38</v>
      </c>
      <c r="Q14" s="18">
        <f t="shared" si="6"/>
        <v>111</v>
      </c>
      <c r="R14" s="33">
        <f t="shared" si="7"/>
        <v>5.0546448087431695E-2</v>
      </c>
      <c r="S14" s="17" t="s">
        <v>24</v>
      </c>
      <c r="T14" s="18" t="s">
        <v>24</v>
      </c>
      <c r="U14" s="18" t="s">
        <v>24</v>
      </c>
      <c r="V14" s="33" t="s">
        <v>24</v>
      </c>
      <c r="W14" s="17">
        <v>26</v>
      </c>
      <c r="X14" s="18">
        <v>19</v>
      </c>
      <c r="Y14" s="18">
        <f t="shared" si="10"/>
        <v>45</v>
      </c>
      <c r="Z14" s="33">
        <f t="shared" si="11"/>
        <v>2.0080321285140562E-2</v>
      </c>
      <c r="AA14" s="17" t="s">
        <v>24</v>
      </c>
      <c r="AB14" s="18">
        <v>19</v>
      </c>
      <c r="AC14" s="18">
        <f t="shared" si="12"/>
        <v>19</v>
      </c>
      <c r="AD14" s="33">
        <f t="shared" si="13"/>
        <v>1.0626398210290829E-2</v>
      </c>
      <c r="AE14" s="17" t="s">
        <v>24</v>
      </c>
      <c r="AF14" s="18" t="s">
        <v>24</v>
      </c>
      <c r="AG14" s="18" t="s">
        <v>24</v>
      </c>
      <c r="AH14" s="33" t="s">
        <v>24</v>
      </c>
    </row>
    <row r="15" spans="2:34" s="15" customFormat="1" ht="12.5" x14ac:dyDescent="0.25">
      <c r="B15" s="29" t="s">
        <v>147</v>
      </c>
      <c r="C15" s="17">
        <f t="shared" si="1"/>
        <v>482</v>
      </c>
      <c r="D15" s="18">
        <f t="shared" si="2"/>
        <v>169</v>
      </c>
      <c r="E15" s="18">
        <f t="shared" si="3"/>
        <v>651</v>
      </c>
      <c r="F15" s="33">
        <f t="shared" si="4"/>
        <v>4.7671353251318105E-2</v>
      </c>
      <c r="G15" s="69">
        <v>23</v>
      </c>
      <c r="H15" s="18">
        <v>47</v>
      </c>
      <c r="I15" s="18">
        <v>70</v>
      </c>
      <c r="J15" s="33">
        <v>3.8588754134509372E-2</v>
      </c>
      <c r="K15" s="17">
        <v>41</v>
      </c>
      <c r="L15" s="18">
        <v>41</v>
      </c>
      <c r="M15" s="18">
        <v>82</v>
      </c>
      <c r="N15" s="33">
        <f t="shared" si="5"/>
        <v>3.3842344201403217E-2</v>
      </c>
      <c r="O15" s="17">
        <v>55</v>
      </c>
      <c r="P15" s="18">
        <v>37</v>
      </c>
      <c r="Q15" s="18">
        <f t="shared" si="6"/>
        <v>92</v>
      </c>
      <c r="R15" s="33">
        <f t="shared" si="7"/>
        <v>4.1894353369763208E-2</v>
      </c>
      <c r="S15" s="17">
        <v>89</v>
      </c>
      <c r="T15" s="18" t="s">
        <v>24</v>
      </c>
      <c r="U15" s="18">
        <f t="shared" si="8"/>
        <v>89</v>
      </c>
      <c r="V15" s="33">
        <f t="shared" si="9"/>
        <v>4.7365620010643962E-2</v>
      </c>
      <c r="W15" s="17">
        <v>160</v>
      </c>
      <c r="X15" s="18" t="s">
        <v>24</v>
      </c>
      <c r="Y15" s="18">
        <f t="shared" si="10"/>
        <v>160</v>
      </c>
      <c r="Z15" s="33">
        <f t="shared" si="11"/>
        <v>7.1396697902722003E-2</v>
      </c>
      <c r="AA15" s="17">
        <v>98</v>
      </c>
      <c r="AB15" s="18">
        <v>24</v>
      </c>
      <c r="AC15" s="18">
        <f t="shared" si="12"/>
        <v>122</v>
      </c>
      <c r="AD15" s="33">
        <f t="shared" si="13"/>
        <v>6.8232662192393739E-2</v>
      </c>
      <c r="AE15" s="17">
        <v>16</v>
      </c>
      <c r="AF15" s="18">
        <v>20</v>
      </c>
      <c r="AG15" s="18">
        <f t="shared" si="14"/>
        <v>36</v>
      </c>
      <c r="AH15" s="33">
        <f t="shared" si="15"/>
        <v>2.7376425855513309E-2</v>
      </c>
    </row>
    <row r="16" spans="2:34" s="15" customFormat="1" ht="12.5" x14ac:dyDescent="0.25">
      <c r="B16" s="29" t="s">
        <v>148</v>
      </c>
      <c r="C16" s="17">
        <f>SUM(G16,K16,O16,S16,W16,AA16,AE16)</f>
        <v>2198</v>
      </c>
      <c r="D16" s="18">
        <f t="shared" si="2"/>
        <v>1221</v>
      </c>
      <c r="E16" s="18">
        <f t="shared" si="3"/>
        <v>3419</v>
      </c>
      <c r="F16" s="33">
        <f t="shared" si="4"/>
        <v>0.25036613942589336</v>
      </c>
      <c r="G16" s="69">
        <v>133</v>
      </c>
      <c r="H16" s="18">
        <v>148</v>
      </c>
      <c r="I16" s="18">
        <v>281</v>
      </c>
      <c r="J16" s="33">
        <v>0.15490628445424476</v>
      </c>
      <c r="K16" s="17">
        <v>436</v>
      </c>
      <c r="L16" s="18">
        <v>113</v>
      </c>
      <c r="M16" s="18">
        <v>549</v>
      </c>
      <c r="N16" s="33">
        <f t="shared" si="5"/>
        <v>0.22657862154354105</v>
      </c>
      <c r="O16" s="17">
        <v>392</v>
      </c>
      <c r="P16" s="18">
        <v>186</v>
      </c>
      <c r="Q16" s="18">
        <f t="shared" si="6"/>
        <v>578</v>
      </c>
      <c r="R16" s="33">
        <f t="shared" si="7"/>
        <v>0.26320582877959925</v>
      </c>
      <c r="S16" s="17">
        <v>470</v>
      </c>
      <c r="T16" s="18">
        <v>183</v>
      </c>
      <c r="U16" s="18">
        <f t="shared" si="8"/>
        <v>653</v>
      </c>
      <c r="V16" s="33">
        <f t="shared" si="9"/>
        <v>0.34752527940393829</v>
      </c>
      <c r="W16" s="17">
        <v>303</v>
      </c>
      <c r="X16" s="18">
        <v>366</v>
      </c>
      <c r="Y16" s="18">
        <f t="shared" si="10"/>
        <v>669</v>
      </c>
      <c r="Z16" s="33">
        <f t="shared" si="11"/>
        <v>0.29852744310575635</v>
      </c>
      <c r="AA16" s="17">
        <v>213</v>
      </c>
      <c r="AB16" s="18">
        <v>127</v>
      </c>
      <c r="AC16" s="18">
        <f t="shared" si="12"/>
        <v>340</v>
      </c>
      <c r="AD16" s="33">
        <f t="shared" si="13"/>
        <v>0.19015659955257272</v>
      </c>
      <c r="AE16" s="17">
        <v>251</v>
      </c>
      <c r="AF16" s="18">
        <v>98</v>
      </c>
      <c r="AG16" s="18">
        <f t="shared" si="14"/>
        <v>349</v>
      </c>
      <c r="AH16" s="33">
        <f t="shared" si="15"/>
        <v>0.26539923954372624</v>
      </c>
    </row>
    <row r="17" spans="2:34" s="15" customFormat="1" ht="12.5" x14ac:dyDescent="0.25">
      <c r="B17" s="29" t="s">
        <v>149</v>
      </c>
      <c r="C17" s="17">
        <f t="shared" si="1"/>
        <v>263</v>
      </c>
      <c r="D17" s="18">
        <f t="shared" si="2"/>
        <v>338</v>
      </c>
      <c r="E17" s="18">
        <f t="shared" si="3"/>
        <v>601</v>
      </c>
      <c r="F17" s="33">
        <f t="shared" si="4"/>
        <v>4.4009958992384302E-2</v>
      </c>
      <c r="G17" s="69">
        <v>23</v>
      </c>
      <c r="H17" s="18">
        <v>48</v>
      </c>
      <c r="I17" s="18">
        <v>71</v>
      </c>
      <c r="J17" s="33">
        <v>3.914002205071665E-2</v>
      </c>
      <c r="K17" s="17">
        <v>28</v>
      </c>
      <c r="L17" s="18">
        <v>58</v>
      </c>
      <c r="M17" s="18">
        <v>86</v>
      </c>
      <c r="N17" s="33">
        <f t="shared" si="5"/>
        <v>3.5493190260008252E-2</v>
      </c>
      <c r="O17" s="17" t="s">
        <v>24</v>
      </c>
      <c r="P17" s="18">
        <v>142</v>
      </c>
      <c r="Q17" s="18">
        <f t="shared" si="6"/>
        <v>142</v>
      </c>
      <c r="R17" s="33">
        <f t="shared" si="7"/>
        <v>6.466302367941712E-2</v>
      </c>
      <c r="S17" s="17">
        <v>28</v>
      </c>
      <c r="T17" s="18">
        <v>30</v>
      </c>
      <c r="U17" s="18">
        <f t="shared" si="8"/>
        <v>58</v>
      </c>
      <c r="V17" s="33">
        <f t="shared" si="9"/>
        <v>3.0867482703565728E-2</v>
      </c>
      <c r="W17" s="17">
        <v>20</v>
      </c>
      <c r="X17" s="18">
        <v>15</v>
      </c>
      <c r="Y17" s="18">
        <f t="shared" si="10"/>
        <v>35</v>
      </c>
      <c r="Z17" s="33">
        <f t="shared" si="11"/>
        <v>1.5618027666220438E-2</v>
      </c>
      <c r="AA17" s="17">
        <v>79</v>
      </c>
      <c r="AB17" s="18">
        <v>45</v>
      </c>
      <c r="AC17" s="18">
        <f t="shared" si="12"/>
        <v>124</v>
      </c>
      <c r="AD17" s="33">
        <f t="shared" si="13"/>
        <v>6.9351230425055935E-2</v>
      </c>
      <c r="AE17" s="17">
        <v>85</v>
      </c>
      <c r="AF17" s="18" t="s">
        <v>24</v>
      </c>
      <c r="AG17" s="18">
        <f t="shared" si="14"/>
        <v>85</v>
      </c>
      <c r="AH17" s="33">
        <f t="shared" si="15"/>
        <v>6.4638783269961975E-2</v>
      </c>
    </row>
    <row r="18" spans="2:34" s="15" customFormat="1" ht="12.5" x14ac:dyDescent="0.25">
      <c r="B18" s="29" t="s">
        <v>150</v>
      </c>
      <c r="C18" s="17">
        <f t="shared" si="1"/>
        <v>479</v>
      </c>
      <c r="D18" s="18">
        <f t="shared" si="2"/>
        <v>334</v>
      </c>
      <c r="E18" s="18">
        <f t="shared" si="3"/>
        <v>813</v>
      </c>
      <c r="F18" s="33">
        <f t="shared" si="4"/>
        <v>5.9534270650263621E-2</v>
      </c>
      <c r="G18" s="69">
        <v>34</v>
      </c>
      <c r="H18" s="18">
        <v>24</v>
      </c>
      <c r="I18" s="18">
        <v>58</v>
      </c>
      <c r="J18" s="33">
        <v>3.1973539140022052E-2</v>
      </c>
      <c r="K18" s="17">
        <v>60</v>
      </c>
      <c r="L18" s="18">
        <v>111</v>
      </c>
      <c r="M18" s="18">
        <v>171</v>
      </c>
      <c r="N18" s="33">
        <f t="shared" si="5"/>
        <v>7.0573669005365255E-2</v>
      </c>
      <c r="O18" s="17">
        <v>106</v>
      </c>
      <c r="P18" s="18">
        <v>30</v>
      </c>
      <c r="Q18" s="18">
        <f t="shared" si="6"/>
        <v>136</v>
      </c>
      <c r="R18" s="33">
        <f t="shared" si="7"/>
        <v>6.1930783242258654E-2</v>
      </c>
      <c r="S18" s="17">
        <v>24</v>
      </c>
      <c r="T18" s="18"/>
      <c r="U18" s="18">
        <f t="shared" si="8"/>
        <v>24</v>
      </c>
      <c r="V18" s="33">
        <f t="shared" si="9"/>
        <v>1.2772751463544438E-2</v>
      </c>
      <c r="W18" s="17">
        <v>75</v>
      </c>
      <c r="X18" s="18">
        <v>63</v>
      </c>
      <c r="Y18" s="18">
        <f t="shared" si="10"/>
        <v>138</v>
      </c>
      <c r="Z18" s="33">
        <f t="shared" si="11"/>
        <v>6.1579651941097727E-2</v>
      </c>
      <c r="AA18" s="17">
        <v>159</v>
      </c>
      <c r="AB18" s="18">
        <v>106</v>
      </c>
      <c r="AC18" s="18">
        <f t="shared" si="12"/>
        <v>265</v>
      </c>
      <c r="AD18" s="33">
        <f t="shared" si="13"/>
        <v>0.14821029082774048</v>
      </c>
      <c r="AE18" s="17">
        <v>21</v>
      </c>
      <c r="AF18" s="18" t="s">
        <v>24</v>
      </c>
      <c r="AG18" s="18">
        <f t="shared" si="14"/>
        <v>21</v>
      </c>
      <c r="AH18" s="33">
        <f t="shared" si="15"/>
        <v>1.596958174904943E-2</v>
      </c>
    </row>
    <row r="19" spans="2:34" s="15" customFormat="1" ht="13" thickBot="1" x14ac:dyDescent="0.3">
      <c r="B19" s="30" t="s">
        <v>151</v>
      </c>
      <c r="C19" s="39">
        <f t="shared" si="1"/>
        <v>527</v>
      </c>
      <c r="D19" s="40">
        <f t="shared" si="2"/>
        <v>1224</v>
      </c>
      <c r="E19" s="40">
        <f t="shared" si="3"/>
        <v>1751</v>
      </c>
      <c r="F19" s="71">
        <f t="shared" si="4"/>
        <v>0.12822202694786175</v>
      </c>
      <c r="G19" s="70">
        <v>99</v>
      </c>
      <c r="H19" s="22">
        <v>220</v>
      </c>
      <c r="I19" s="22">
        <v>319</v>
      </c>
      <c r="J19" s="34">
        <v>0.17585446527012127</v>
      </c>
      <c r="K19" s="21">
        <v>68</v>
      </c>
      <c r="L19" s="22">
        <v>171</v>
      </c>
      <c r="M19" s="22">
        <v>239</v>
      </c>
      <c r="N19" s="34">
        <f t="shared" si="5"/>
        <v>9.863805200165085E-2</v>
      </c>
      <c r="O19" s="21">
        <v>96</v>
      </c>
      <c r="P19" s="22">
        <v>164</v>
      </c>
      <c r="Q19" s="22">
        <f t="shared" si="6"/>
        <v>260</v>
      </c>
      <c r="R19" s="34">
        <f t="shared" si="7"/>
        <v>0.11839708561020036</v>
      </c>
      <c r="S19" s="21">
        <v>83</v>
      </c>
      <c r="T19" s="22">
        <v>150</v>
      </c>
      <c r="U19" s="22">
        <f t="shared" si="8"/>
        <v>233</v>
      </c>
      <c r="V19" s="34">
        <f t="shared" si="9"/>
        <v>0.1240021287919106</v>
      </c>
      <c r="W19" s="21">
        <v>78</v>
      </c>
      <c r="X19" s="22">
        <v>219</v>
      </c>
      <c r="Y19" s="22">
        <f t="shared" si="10"/>
        <v>297</v>
      </c>
      <c r="Z19" s="34">
        <f t="shared" si="11"/>
        <v>0.13253012048192772</v>
      </c>
      <c r="AA19" s="39">
        <v>59</v>
      </c>
      <c r="AB19" s="40">
        <v>64</v>
      </c>
      <c r="AC19" s="18">
        <f t="shared" si="12"/>
        <v>123</v>
      </c>
      <c r="AD19" s="34">
        <f t="shared" si="13"/>
        <v>6.879194630872483E-2</v>
      </c>
      <c r="AE19" s="39">
        <v>44</v>
      </c>
      <c r="AF19" s="40">
        <v>236</v>
      </c>
      <c r="AG19" s="18">
        <f t="shared" si="14"/>
        <v>280</v>
      </c>
      <c r="AH19" s="34">
        <f t="shared" si="15"/>
        <v>0.21292775665399238</v>
      </c>
    </row>
    <row r="20" spans="2:34" s="15" customFormat="1" ht="13.5" thickBot="1" x14ac:dyDescent="0.35">
      <c r="B20" s="31" t="s">
        <v>17</v>
      </c>
      <c r="C20" s="58">
        <f t="shared" si="1"/>
        <v>6822</v>
      </c>
      <c r="D20" s="58">
        <f t="shared" si="2"/>
        <v>6834</v>
      </c>
      <c r="E20" s="58">
        <f t="shared" si="3"/>
        <v>13656</v>
      </c>
      <c r="F20" s="65">
        <f t="shared" si="4"/>
        <v>1</v>
      </c>
      <c r="G20" s="68">
        <v>632</v>
      </c>
      <c r="H20" s="58">
        <v>1182</v>
      </c>
      <c r="I20" s="38">
        <v>1814</v>
      </c>
      <c r="J20" s="37">
        <v>1</v>
      </c>
      <c r="K20" s="35">
        <v>1154</v>
      </c>
      <c r="L20" s="64">
        <f>SUM(L6:L19)</f>
        <v>1269</v>
      </c>
      <c r="M20" s="58">
        <v>2423</v>
      </c>
      <c r="N20" s="65">
        <f t="shared" si="5"/>
        <v>1</v>
      </c>
      <c r="O20" s="35">
        <v>1208</v>
      </c>
      <c r="P20" s="64">
        <f>SUM(P6:P19)</f>
        <v>988</v>
      </c>
      <c r="Q20" s="58">
        <f t="shared" si="6"/>
        <v>2196</v>
      </c>
      <c r="R20" s="65">
        <f t="shared" si="7"/>
        <v>1</v>
      </c>
      <c r="S20" s="35">
        <v>1074</v>
      </c>
      <c r="T20" s="64">
        <f>SUM(T6:T19)</f>
        <v>805</v>
      </c>
      <c r="U20" s="58">
        <f t="shared" si="8"/>
        <v>1879</v>
      </c>
      <c r="V20" s="65">
        <f t="shared" si="9"/>
        <v>1</v>
      </c>
      <c r="W20" s="35">
        <v>1003</v>
      </c>
      <c r="X20" s="64">
        <f>SUM(X6:X19)</f>
        <v>1238</v>
      </c>
      <c r="Y20" s="58">
        <f t="shared" si="10"/>
        <v>2241</v>
      </c>
      <c r="Z20" s="65">
        <f t="shared" si="11"/>
        <v>1</v>
      </c>
      <c r="AA20" s="38">
        <f>SUM(AA6:AA19)</f>
        <v>1036</v>
      </c>
      <c r="AB20" s="38">
        <f t="shared" ref="AB20:AC20" si="16">SUM(AB6:AB19)</f>
        <v>752</v>
      </c>
      <c r="AC20" s="68">
        <f t="shared" si="16"/>
        <v>1788</v>
      </c>
      <c r="AD20" s="65">
        <f t="shared" si="13"/>
        <v>1</v>
      </c>
      <c r="AE20" s="36">
        <f>SUM(AE6:AE19)</f>
        <v>715</v>
      </c>
      <c r="AF20" s="36">
        <f t="shared" ref="AF20:AG20" si="17">SUM(AF6:AF19)</f>
        <v>600</v>
      </c>
      <c r="AG20" s="64">
        <f t="shared" si="17"/>
        <v>1315</v>
      </c>
      <c r="AH20" s="65">
        <f t="shared" si="15"/>
        <v>1</v>
      </c>
    </row>
    <row r="21" spans="2:34" s="15" customFormat="1" ht="12.5" x14ac:dyDescent="0.25">
      <c r="B21" s="27" t="s">
        <v>152</v>
      </c>
      <c r="G21" s="32"/>
      <c r="Q21" s="24"/>
      <c r="R21" s="24"/>
      <c r="S21" s="24"/>
    </row>
    <row r="22" spans="2:34" x14ac:dyDescent="0.3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2:34" x14ac:dyDescent="0.3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2:34" x14ac:dyDescent="0.3">
      <c r="G24" s="8"/>
    </row>
    <row r="25" spans="2:34" x14ac:dyDescent="0.3">
      <c r="G25" s="8"/>
    </row>
    <row r="26" spans="2:34" x14ac:dyDescent="0.3">
      <c r="G26" s="8"/>
    </row>
    <row r="27" spans="2:34" x14ac:dyDescent="0.3">
      <c r="G27" s="8"/>
    </row>
    <row r="28" spans="2:34" ht="14.5" x14ac:dyDescent="0.35">
      <c r="G28" s="8"/>
      <c r="L28"/>
      <c r="M28"/>
      <c r="N28"/>
      <c r="O28"/>
      <c r="P28"/>
      <c r="Q28"/>
    </row>
    <row r="29" spans="2:34" ht="14.5" x14ac:dyDescent="0.35"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</row>
    <row r="30" spans="2:34" ht="14.5" x14ac:dyDescent="0.35"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</row>
    <row r="31" spans="2:34" ht="14.5" x14ac:dyDescent="0.35"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</row>
    <row r="32" spans="2:34" ht="14.5" x14ac:dyDescent="0.35"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</row>
    <row r="33" spans="7:17" ht="14.5" x14ac:dyDescent="0.35"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</row>
    <row r="34" spans="7:17" ht="14.5" x14ac:dyDescent="0.35"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</row>
    <row r="35" spans="7:17" ht="14.5" x14ac:dyDescent="0.35"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</row>
    <row r="36" spans="7:17" ht="14.5" x14ac:dyDescent="0.35"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</row>
    <row r="37" spans="7:17" ht="14.5" x14ac:dyDescent="0.35"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</row>
    <row r="38" spans="7:17" ht="14.5" x14ac:dyDescent="0.35"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</row>
    <row r="39" spans="7:17" ht="14.5" x14ac:dyDescent="0.35"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</row>
    <row r="40" spans="7:17" ht="14.5" x14ac:dyDescent="0.35"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</row>
    <row r="41" spans="7:17" ht="14.5" x14ac:dyDescent="0.35"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</row>
    <row r="42" spans="7:17" ht="14.5" x14ac:dyDescent="0.35"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</row>
    <row r="43" spans="7:17" ht="14.5" x14ac:dyDescent="0.35"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</row>
    <row r="44" spans="7:17" ht="14.5" x14ac:dyDescent="0.35"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</row>
    <row r="45" spans="7:17" ht="14.5" x14ac:dyDescent="0.35"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</row>
    <row r="46" spans="7:17" ht="14.5" x14ac:dyDescent="0.35"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</row>
    <row r="47" spans="7:17" ht="14.5" x14ac:dyDescent="0.35"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</row>
    <row r="48" spans="7:17" ht="14.5" x14ac:dyDescent="0.35"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</row>
    <row r="49" spans="7:17" ht="14.5" x14ac:dyDescent="0.35"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</row>
    <row r="50" spans="7:17" ht="14.5" x14ac:dyDescent="0.35"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</row>
    <row r="51" spans="7:17" ht="14.5" x14ac:dyDescent="0.35"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</row>
    <row r="52" spans="7:17" ht="14.5" x14ac:dyDescent="0.35"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</row>
    <row r="53" spans="7:17" ht="14.5" x14ac:dyDescent="0.35"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7:17" ht="14.5" x14ac:dyDescent="0.35"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7:17" ht="14.5" x14ac:dyDescent="0.35"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7:17" ht="14.5" x14ac:dyDescent="0.35"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7:17" ht="14.5" x14ac:dyDescent="0.35"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7:17" ht="14.5" x14ac:dyDescent="0.35"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7:17" ht="14.5" x14ac:dyDescent="0.35"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7:17" ht="14.5" x14ac:dyDescent="0.3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7:17" ht="14.5" x14ac:dyDescent="0.3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7:17" ht="14.5" x14ac:dyDescent="0.3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</row>
    <row r="63" spans="7:17" ht="14.5" x14ac:dyDescent="0.3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</row>
    <row r="64" spans="7:17" ht="14.5" x14ac:dyDescent="0.3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</row>
    <row r="65" spans="7:17" ht="14.5" x14ac:dyDescent="0.3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7:17" ht="14.5" x14ac:dyDescent="0.3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7:17" ht="14.5" x14ac:dyDescent="0.3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7:17" ht="14.5" x14ac:dyDescent="0.3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7:17" ht="14.5" x14ac:dyDescent="0.3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</row>
    <row r="70" spans="7:17" ht="14.5" x14ac:dyDescent="0.3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</row>
    <row r="71" spans="7:17" ht="14.5" x14ac:dyDescent="0.3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</row>
    <row r="72" spans="7:17" ht="14.5" x14ac:dyDescent="0.3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</row>
    <row r="73" spans="7:17" ht="14.5" x14ac:dyDescent="0.3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</row>
    <row r="74" spans="7:17" ht="14.5" x14ac:dyDescent="0.3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</row>
    <row r="75" spans="7:17" ht="14.5" x14ac:dyDescent="0.3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</row>
    <row r="76" spans="7:17" ht="14.5" x14ac:dyDescent="0.3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</row>
    <row r="77" spans="7:17" ht="14.5" x14ac:dyDescent="0.3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</row>
    <row r="78" spans="7:17" ht="14.5" x14ac:dyDescent="0.3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</row>
    <row r="79" spans="7:17" ht="14.5" x14ac:dyDescent="0.3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</row>
    <row r="80" spans="7:17" ht="14.5" x14ac:dyDescent="0.3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</row>
    <row r="81" spans="7:17" ht="14.5" x14ac:dyDescent="0.3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</row>
    <row r="82" spans="7:17" ht="14.5" x14ac:dyDescent="0.35"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</row>
    <row r="83" spans="7:17" ht="14.5" x14ac:dyDescent="0.35"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</row>
    <row r="84" spans="7:17" ht="14.5" x14ac:dyDescent="0.35"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</row>
    <row r="85" spans="7:17" ht="14.5" x14ac:dyDescent="0.35"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</row>
    <row r="86" spans="7:17" x14ac:dyDescent="0.3">
      <c r="G86" s="8"/>
    </row>
    <row r="87" spans="7:17" x14ac:dyDescent="0.3">
      <c r="G87" s="8"/>
    </row>
    <row r="88" spans="7:17" x14ac:dyDescent="0.3">
      <c r="G88" s="8"/>
    </row>
    <row r="89" spans="7:17" x14ac:dyDescent="0.3">
      <c r="G89" s="8"/>
    </row>
    <row r="90" spans="7:17" x14ac:dyDescent="0.3">
      <c r="G90" s="8"/>
    </row>
    <row r="91" spans="7:17" x14ac:dyDescent="0.3">
      <c r="G91" s="8"/>
    </row>
    <row r="92" spans="7:17" x14ac:dyDescent="0.3">
      <c r="G92" s="8"/>
    </row>
    <row r="93" spans="7:17" x14ac:dyDescent="0.3">
      <c r="G93" s="8"/>
    </row>
    <row r="94" spans="7:17" x14ac:dyDescent="0.3">
      <c r="G94" s="8"/>
    </row>
    <row r="95" spans="7:17" x14ac:dyDescent="0.3">
      <c r="G95" s="8"/>
    </row>
    <row r="96" spans="7:1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  <row r="216" spans="7:7" x14ac:dyDescent="0.3">
      <c r="G216" s="8"/>
    </row>
    <row r="217" spans="7:7" x14ac:dyDescent="0.3">
      <c r="G217" s="8"/>
    </row>
    <row r="218" spans="7:7" x14ac:dyDescent="0.3">
      <c r="G218" s="8"/>
    </row>
    <row r="219" spans="7:7" x14ac:dyDescent="0.3">
      <c r="G219" s="8"/>
    </row>
    <row r="220" spans="7:7" x14ac:dyDescent="0.3">
      <c r="G220" s="8"/>
    </row>
    <row r="221" spans="7:7" x14ac:dyDescent="0.3">
      <c r="G221" s="8"/>
    </row>
    <row r="222" spans="7:7" x14ac:dyDescent="0.3">
      <c r="G222" s="8"/>
    </row>
    <row r="223" spans="7:7" x14ac:dyDescent="0.3">
      <c r="G223" s="8"/>
    </row>
    <row r="224" spans="7:7" x14ac:dyDescent="0.3">
      <c r="G224" s="8"/>
    </row>
    <row r="225" spans="7:7" x14ac:dyDescent="0.3">
      <c r="G225" s="8"/>
    </row>
    <row r="226" spans="7:7" x14ac:dyDescent="0.3">
      <c r="G226" s="8"/>
    </row>
    <row r="227" spans="7:7" x14ac:dyDescent="0.3">
      <c r="G227" s="8"/>
    </row>
    <row r="228" spans="7:7" x14ac:dyDescent="0.3">
      <c r="G228" s="8"/>
    </row>
    <row r="229" spans="7:7" x14ac:dyDescent="0.3">
      <c r="G229" s="8"/>
    </row>
    <row r="230" spans="7:7" x14ac:dyDescent="0.3">
      <c r="G230" s="8"/>
    </row>
    <row r="231" spans="7:7" x14ac:dyDescent="0.3">
      <c r="G231" s="8"/>
    </row>
    <row r="232" spans="7:7" x14ac:dyDescent="0.3">
      <c r="G232" s="8"/>
    </row>
    <row r="233" spans="7:7" x14ac:dyDescent="0.3">
      <c r="G233" s="8"/>
    </row>
  </sheetData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C3:F3"/>
    <mergeCell ref="C4:D4"/>
    <mergeCell ref="E4:E5"/>
    <mergeCell ref="F4:F5"/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351B-A344-451B-8420-2164911999AB}">
  <dimension ref="B1:AH21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265625" defaultRowHeight="14" x14ac:dyDescent="0.3"/>
  <cols>
    <col min="1" max="1" width="6.26953125" style="4" customWidth="1"/>
    <col min="2" max="2" width="22.7265625" style="4" customWidth="1"/>
    <col min="3" max="3" width="11.26953125" style="4" customWidth="1"/>
    <col min="4" max="4" width="10.26953125" style="4" bestFit="1" customWidth="1"/>
    <col min="5" max="5" width="9.7265625" style="4" customWidth="1"/>
    <col min="6" max="6" width="14.7265625" style="4" customWidth="1"/>
    <col min="7" max="7" width="11.26953125" style="4" customWidth="1"/>
    <col min="8" max="8" width="10.26953125" style="4" bestFit="1" customWidth="1"/>
    <col min="9" max="9" width="9.7265625" style="4" customWidth="1"/>
    <col min="10" max="10" width="14.7265625" style="4" customWidth="1"/>
    <col min="11" max="11" width="12.26953125" style="4" customWidth="1"/>
    <col min="12" max="12" width="10.26953125" style="4" bestFit="1" customWidth="1"/>
    <col min="13" max="13" width="10" style="4" customWidth="1"/>
    <col min="14" max="14" width="17.26953125" style="4" customWidth="1"/>
    <col min="15" max="15" width="13.7265625" style="4" customWidth="1"/>
    <col min="16" max="16" width="10.26953125" style="4" bestFit="1" customWidth="1"/>
    <col min="17" max="17" width="11.453125" style="4" customWidth="1"/>
    <col min="18" max="18" width="14.7265625" style="4" customWidth="1"/>
    <col min="19" max="19" width="11.7265625" style="4" customWidth="1"/>
    <col min="20" max="20" width="10.26953125" style="4" bestFit="1" customWidth="1"/>
    <col min="21" max="21" width="9.7265625" style="4" customWidth="1"/>
    <col min="22" max="22" width="16.26953125" style="4" customWidth="1"/>
    <col min="23" max="23" width="12.7265625" style="4" customWidth="1"/>
    <col min="24" max="24" width="10.26953125" style="4" bestFit="1" customWidth="1"/>
    <col min="25" max="25" width="11.26953125" style="4" customWidth="1"/>
    <col min="26" max="26" width="15.26953125" style="4" customWidth="1"/>
    <col min="27" max="27" width="9.81640625" style="4" bestFit="1" customWidth="1"/>
    <col min="28" max="28" width="10.26953125" style="4" bestFit="1" customWidth="1"/>
    <col min="29" max="29" width="9.453125" style="4" bestFit="1" customWidth="1"/>
    <col min="30" max="30" width="15.26953125" style="4" customWidth="1"/>
    <col min="31" max="31" width="9.81640625" style="4" bestFit="1" customWidth="1"/>
    <col min="32" max="32" width="10.26953125" style="4" bestFit="1" customWidth="1"/>
    <col min="33" max="33" width="9.453125" style="4" bestFit="1" customWidth="1"/>
    <col min="34" max="34" width="15.26953125" style="4" customWidth="1"/>
    <col min="35" max="16384" width="8.7265625" style="4"/>
  </cols>
  <sheetData>
    <row r="1" spans="2:34" ht="85.15" customHeight="1" x14ac:dyDescent="0.3">
      <c r="B1" s="25" t="s">
        <v>153</v>
      </c>
      <c r="C1" s="25"/>
      <c r="D1" s="25"/>
      <c r="E1" s="25"/>
      <c r="F1" s="25"/>
    </row>
    <row r="2" spans="2:34" ht="16.5" customHeight="1" thickBot="1" x14ac:dyDescent="0.35"/>
    <row r="3" spans="2:34" s="15" customFormat="1" ht="15.75" customHeight="1" x14ac:dyDescent="0.25">
      <c r="B3" s="79" t="s">
        <v>137</v>
      </c>
      <c r="C3" s="79" t="s">
        <v>17</v>
      </c>
      <c r="D3" s="80"/>
      <c r="E3" s="80"/>
      <c r="F3" s="81"/>
      <c r="G3" s="92">
        <v>2014</v>
      </c>
      <c r="H3" s="92"/>
      <c r="I3" s="92"/>
      <c r="J3" s="93"/>
      <c r="K3" s="94">
        <v>2015</v>
      </c>
      <c r="L3" s="92"/>
      <c r="M3" s="92"/>
      <c r="N3" s="93"/>
      <c r="O3" s="94">
        <v>2016</v>
      </c>
      <c r="P3" s="92"/>
      <c r="Q3" s="92"/>
      <c r="R3" s="93"/>
      <c r="S3" s="94">
        <v>2017</v>
      </c>
      <c r="T3" s="92"/>
      <c r="U3" s="92"/>
      <c r="V3" s="93"/>
      <c r="W3" s="94">
        <v>2018</v>
      </c>
      <c r="X3" s="92"/>
      <c r="Y3" s="92"/>
      <c r="Z3" s="93"/>
      <c r="AA3" s="94">
        <v>2019</v>
      </c>
      <c r="AB3" s="92"/>
      <c r="AC3" s="92"/>
      <c r="AD3" s="93"/>
      <c r="AE3" s="79">
        <v>2020</v>
      </c>
      <c r="AF3" s="80"/>
      <c r="AG3" s="80"/>
      <c r="AH3" s="81"/>
    </row>
    <row r="4" spans="2:34" s="15" customFormat="1" ht="14.65" customHeight="1" x14ac:dyDescent="0.25">
      <c r="B4" s="82"/>
      <c r="C4" s="82" t="s">
        <v>18</v>
      </c>
      <c r="D4" s="83"/>
      <c r="E4" s="84" t="s">
        <v>17</v>
      </c>
      <c r="F4" s="86" t="s">
        <v>19</v>
      </c>
      <c r="G4" s="82" t="s">
        <v>18</v>
      </c>
      <c r="H4" s="83"/>
      <c r="I4" s="84" t="s">
        <v>17</v>
      </c>
      <c r="J4" s="86" t="s">
        <v>19</v>
      </c>
      <c r="K4" s="82" t="s">
        <v>18</v>
      </c>
      <c r="L4" s="83"/>
      <c r="M4" s="84" t="s">
        <v>17</v>
      </c>
      <c r="N4" s="86" t="s">
        <v>19</v>
      </c>
      <c r="O4" s="82" t="s">
        <v>18</v>
      </c>
      <c r="P4" s="83"/>
      <c r="Q4" s="84" t="s">
        <v>17</v>
      </c>
      <c r="R4" s="86" t="s">
        <v>19</v>
      </c>
      <c r="S4" s="82" t="s">
        <v>18</v>
      </c>
      <c r="T4" s="83"/>
      <c r="U4" s="84" t="s">
        <v>17</v>
      </c>
      <c r="V4" s="86" t="s">
        <v>19</v>
      </c>
      <c r="W4" s="82" t="s">
        <v>18</v>
      </c>
      <c r="X4" s="83"/>
      <c r="Y4" s="84" t="s">
        <v>17</v>
      </c>
      <c r="Z4" s="86" t="s">
        <v>19</v>
      </c>
      <c r="AA4" s="82" t="s">
        <v>18</v>
      </c>
      <c r="AB4" s="83"/>
      <c r="AC4" s="84" t="s">
        <v>17</v>
      </c>
      <c r="AD4" s="86" t="s">
        <v>19</v>
      </c>
      <c r="AE4" s="82" t="s">
        <v>18</v>
      </c>
      <c r="AF4" s="83"/>
      <c r="AG4" s="84" t="s">
        <v>17</v>
      </c>
      <c r="AH4" s="86" t="s">
        <v>19</v>
      </c>
    </row>
    <row r="5" spans="2:34" s="15" customFormat="1" ht="60.65" customHeight="1" x14ac:dyDescent="0.25">
      <c r="B5" s="82"/>
      <c r="C5" s="76" t="s">
        <v>20</v>
      </c>
      <c r="D5" s="77" t="s">
        <v>21</v>
      </c>
      <c r="E5" s="85"/>
      <c r="F5" s="87"/>
      <c r="G5" s="76" t="s">
        <v>20</v>
      </c>
      <c r="H5" s="77" t="s">
        <v>21</v>
      </c>
      <c r="I5" s="85"/>
      <c r="J5" s="87"/>
      <c r="K5" s="76" t="s">
        <v>20</v>
      </c>
      <c r="L5" s="77" t="s">
        <v>21</v>
      </c>
      <c r="M5" s="85"/>
      <c r="N5" s="87"/>
      <c r="O5" s="76" t="s">
        <v>20</v>
      </c>
      <c r="P5" s="77" t="s">
        <v>21</v>
      </c>
      <c r="Q5" s="85"/>
      <c r="R5" s="87"/>
      <c r="S5" s="76" t="s">
        <v>20</v>
      </c>
      <c r="T5" s="77" t="s">
        <v>21</v>
      </c>
      <c r="U5" s="85"/>
      <c r="V5" s="87"/>
      <c r="W5" s="76" t="s">
        <v>20</v>
      </c>
      <c r="X5" s="77" t="s">
        <v>21</v>
      </c>
      <c r="Y5" s="85"/>
      <c r="Z5" s="87"/>
      <c r="AA5" s="76" t="s">
        <v>20</v>
      </c>
      <c r="AB5" s="77" t="s">
        <v>21</v>
      </c>
      <c r="AC5" s="85"/>
      <c r="AD5" s="87"/>
      <c r="AE5" s="76" t="s">
        <v>20</v>
      </c>
      <c r="AF5" s="77" t="s">
        <v>21</v>
      </c>
      <c r="AG5" s="85"/>
      <c r="AH5" s="87"/>
    </row>
    <row r="6" spans="2:34" s="15" customFormat="1" ht="12.5" x14ac:dyDescent="0.25">
      <c r="B6" s="28" t="s">
        <v>138</v>
      </c>
      <c r="C6" s="17">
        <f>SUM(G6,K6,O6,S6,W6,AA6,AE6)</f>
        <v>428</v>
      </c>
      <c r="D6" s="18">
        <f t="shared" ref="D6:E6" si="0">SUM(H6,L6,P6,T6,X6,AB6,AF6)</f>
        <v>463</v>
      </c>
      <c r="E6" s="18">
        <f t="shared" si="0"/>
        <v>891</v>
      </c>
      <c r="F6" s="33">
        <f>E6/$E$20</f>
        <v>0.16300768386388584</v>
      </c>
      <c r="G6" s="69">
        <v>78</v>
      </c>
      <c r="H6" s="18">
        <v>68</v>
      </c>
      <c r="I6" s="18">
        <f>SUM(G6:H6)</f>
        <v>146</v>
      </c>
      <c r="J6" s="33">
        <f>I6/$I$20</f>
        <v>0.167816091954023</v>
      </c>
      <c r="K6" s="17">
        <v>97</v>
      </c>
      <c r="L6" s="18">
        <v>163</v>
      </c>
      <c r="M6" s="18">
        <f>SUM(K6:L6)</f>
        <v>260</v>
      </c>
      <c r="N6" s="33">
        <f>M6/$M$20</f>
        <v>0.21189894050529748</v>
      </c>
      <c r="O6" s="17">
        <v>106</v>
      </c>
      <c r="P6" s="18">
        <v>37</v>
      </c>
      <c r="Q6" s="18">
        <f>SUM(O6:P6)</f>
        <v>143</v>
      </c>
      <c r="R6" s="33">
        <f>Q6/$Q$20</f>
        <v>0.17417783191230207</v>
      </c>
      <c r="S6" s="17">
        <v>48</v>
      </c>
      <c r="T6" s="18">
        <v>25</v>
      </c>
      <c r="U6" s="18">
        <f>SUM(S6:T6)</f>
        <v>73</v>
      </c>
      <c r="V6" s="33">
        <f>U6/$U$20</f>
        <v>0.13200723327305605</v>
      </c>
      <c r="W6" s="17">
        <v>40</v>
      </c>
      <c r="X6" s="18">
        <v>87</v>
      </c>
      <c r="Y6" s="18">
        <f>SUM(W6:X6)</f>
        <v>127</v>
      </c>
      <c r="Z6" s="33">
        <f>Y6/$Y$20</f>
        <v>0.13467656415694593</v>
      </c>
      <c r="AA6" s="17">
        <v>30</v>
      </c>
      <c r="AB6" s="18">
        <v>46</v>
      </c>
      <c r="AC6" s="18">
        <f>SUM(AA6:AB6)</f>
        <v>76</v>
      </c>
      <c r="AD6" s="33">
        <f>AC6/$AC$20</f>
        <v>0.11968503937007874</v>
      </c>
      <c r="AE6" s="17">
        <v>29</v>
      </c>
      <c r="AF6" s="18">
        <v>37</v>
      </c>
      <c r="AG6" s="18">
        <f>SUM(AE6:AF6)</f>
        <v>66</v>
      </c>
      <c r="AH6" s="33">
        <f>AG6/$AG$20</f>
        <v>0.15827338129496402</v>
      </c>
    </row>
    <row r="7" spans="2:34" s="15" customFormat="1" ht="12.5" x14ac:dyDescent="0.25">
      <c r="B7" s="29" t="s">
        <v>139</v>
      </c>
      <c r="C7" s="17">
        <f t="shared" ref="C7:C20" si="1">SUM(G7,K7,O7,S7,W7,AA7,AE7)</f>
        <v>209</v>
      </c>
      <c r="D7" s="18">
        <f t="shared" ref="D7:D20" si="2">SUM(H7,L7,P7,T7,X7,AB7,AF7)</f>
        <v>335</v>
      </c>
      <c r="E7" s="18">
        <f t="shared" ref="E7:E20" si="3">SUM(I7,M7,Q7,U7,Y7,AC7,AG7)</f>
        <v>544</v>
      </c>
      <c r="F7" s="33">
        <f t="shared" ref="F7:F20" si="4">E7/$E$20</f>
        <v>9.9524332235638488E-2</v>
      </c>
      <c r="G7" s="69">
        <v>16</v>
      </c>
      <c r="H7" s="18">
        <v>123</v>
      </c>
      <c r="I7" s="18">
        <f t="shared" ref="I7:I19" si="5">SUM(G7:H7)</f>
        <v>139</v>
      </c>
      <c r="J7" s="33">
        <f t="shared" ref="J7:J20" si="6">I7/$I$20</f>
        <v>0.15977011494252874</v>
      </c>
      <c r="K7" s="17">
        <v>11</v>
      </c>
      <c r="L7" s="18">
        <v>88</v>
      </c>
      <c r="M7" s="18">
        <f t="shared" ref="M7:M19" si="7">SUM(K7:L7)</f>
        <v>99</v>
      </c>
      <c r="N7" s="33">
        <f t="shared" ref="N7:N20" si="8">M7/$M$20</f>
        <v>8.0684596577017112E-2</v>
      </c>
      <c r="O7" s="17">
        <v>12</v>
      </c>
      <c r="P7" s="18">
        <v>17</v>
      </c>
      <c r="Q7" s="18">
        <f t="shared" ref="Q7:Q19" si="9">SUM(O7:P7)</f>
        <v>29</v>
      </c>
      <c r="R7" s="33">
        <f t="shared" ref="R7:R20" si="10">Q7/$Q$20</f>
        <v>3.5322777101096221E-2</v>
      </c>
      <c r="S7" s="17">
        <v>6</v>
      </c>
      <c r="T7" s="18">
        <v>33</v>
      </c>
      <c r="U7" s="18">
        <f t="shared" ref="U7:U19" si="11">SUM(S7:T7)</f>
        <v>39</v>
      </c>
      <c r="V7" s="33">
        <f t="shared" ref="V7:V20" si="12">U7/$U$20</f>
        <v>7.0524412296564198E-2</v>
      </c>
      <c r="W7" s="17">
        <v>70</v>
      </c>
      <c r="X7" s="18">
        <v>32</v>
      </c>
      <c r="Y7" s="18">
        <f t="shared" ref="Y7:Y19" si="13">SUM(W7:X7)</f>
        <v>102</v>
      </c>
      <c r="Z7" s="33">
        <f t="shared" ref="Z7:Z20" si="14">Y7/$Y$20</f>
        <v>0.10816542948038176</v>
      </c>
      <c r="AA7" s="17">
        <v>56</v>
      </c>
      <c r="AB7" s="18">
        <v>31</v>
      </c>
      <c r="AC7" s="18">
        <f t="shared" ref="AC7:AC19" si="15">SUM(AA7:AB7)</f>
        <v>87</v>
      </c>
      <c r="AD7" s="33">
        <f t="shared" ref="AD7:AD20" si="16">AC7/$AC$20</f>
        <v>0.13700787401574804</v>
      </c>
      <c r="AE7" s="17">
        <v>38</v>
      </c>
      <c r="AF7" s="18">
        <v>11</v>
      </c>
      <c r="AG7" s="18">
        <f t="shared" ref="AG7:AG19" si="17">SUM(AE7:AF7)</f>
        <v>49</v>
      </c>
      <c r="AH7" s="33">
        <f t="shared" ref="AH7:AH20" si="18">AG7/$AG$20</f>
        <v>0.11750599520383694</v>
      </c>
    </row>
    <row r="8" spans="2:34" s="15" customFormat="1" ht="12.5" x14ac:dyDescent="0.25">
      <c r="B8" s="29" t="s">
        <v>140</v>
      </c>
      <c r="C8" s="17">
        <f t="shared" si="1"/>
        <v>109</v>
      </c>
      <c r="D8" s="18">
        <f t="shared" si="2"/>
        <v>166</v>
      </c>
      <c r="E8" s="18">
        <f t="shared" si="3"/>
        <v>275</v>
      </c>
      <c r="F8" s="33">
        <f t="shared" si="4"/>
        <v>5.0311013538236367E-2</v>
      </c>
      <c r="G8" s="69">
        <v>8</v>
      </c>
      <c r="H8" s="18">
        <v>48</v>
      </c>
      <c r="I8" s="18">
        <f t="shared" si="5"/>
        <v>56</v>
      </c>
      <c r="J8" s="33">
        <f t="shared" si="6"/>
        <v>6.4367816091954022E-2</v>
      </c>
      <c r="K8" s="17">
        <v>36</v>
      </c>
      <c r="L8" s="18" t="s">
        <v>24</v>
      </c>
      <c r="M8" s="18">
        <f t="shared" si="7"/>
        <v>36</v>
      </c>
      <c r="N8" s="33">
        <f t="shared" si="8"/>
        <v>2.9339853300733496E-2</v>
      </c>
      <c r="O8" s="17">
        <v>16</v>
      </c>
      <c r="P8" s="18">
        <v>16</v>
      </c>
      <c r="Q8" s="18">
        <f t="shared" si="9"/>
        <v>32</v>
      </c>
      <c r="R8" s="33">
        <f t="shared" si="10"/>
        <v>3.8976857490864797E-2</v>
      </c>
      <c r="S8" s="17">
        <v>22</v>
      </c>
      <c r="T8" s="18">
        <v>31</v>
      </c>
      <c r="U8" s="18">
        <f t="shared" si="11"/>
        <v>53</v>
      </c>
      <c r="V8" s="33">
        <f t="shared" si="12"/>
        <v>9.5840867992766726E-2</v>
      </c>
      <c r="W8" s="17" t="s">
        <v>24</v>
      </c>
      <c r="X8" s="18">
        <v>38</v>
      </c>
      <c r="Y8" s="18">
        <f t="shared" si="13"/>
        <v>38</v>
      </c>
      <c r="Z8" s="33">
        <f t="shared" si="14"/>
        <v>4.0296924708377521E-2</v>
      </c>
      <c r="AA8" s="17">
        <v>14</v>
      </c>
      <c r="AB8" s="18">
        <v>18</v>
      </c>
      <c r="AC8" s="18">
        <f t="shared" si="15"/>
        <v>32</v>
      </c>
      <c r="AD8" s="33">
        <f t="shared" si="16"/>
        <v>5.0393700787401574E-2</v>
      </c>
      <c r="AE8" s="17">
        <v>13</v>
      </c>
      <c r="AF8" s="18">
        <v>15</v>
      </c>
      <c r="AG8" s="18">
        <f t="shared" si="17"/>
        <v>28</v>
      </c>
      <c r="AH8" s="33">
        <f t="shared" si="18"/>
        <v>6.7146282973621102E-2</v>
      </c>
    </row>
    <row r="9" spans="2:34" s="15" customFormat="1" ht="12.5" x14ac:dyDescent="0.25">
      <c r="B9" s="29" t="s">
        <v>141</v>
      </c>
      <c r="C9" s="17">
        <f t="shared" si="1"/>
        <v>6</v>
      </c>
      <c r="D9" s="18">
        <f t="shared" si="2"/>
        <v>114</v>
      </c>
      <c r="E9" s="18">
        <f t="shared" si="3"/>
        <v>120</v>
      </c>
      <c r="F9" s="33">
        <f t="shared" si="4"/>
        <v>2.1953896816684963E-2</v>
      </c>
      <c r="G9" s="69" t="s">
        <v>24</v>
      </c>
      <c r="H9" s="18" t="s">
        <v>24</v>
      </c>
      <c r="I9" s="18" t="s">
        <v>24</v>
      </c>
      <c r="J9" s="33" t="s">
        <v>24</v>
      </c>
      <c r="K9" s="17" t="s">
        <v>24</v>
      </c>
      <c r="L9" s="18">
        <v>65</v>
      </c>
      <c r="M9" s="18">
        <f t="shared" si="7"/>
        <v>65</v>
      </c>
      <c r="N9" s="33">
        <f t="shared" si="8"/>
        <v>5.297473512632437E-2</v>
      </c>
      <c r="O9" s="17" t="s">
        <v>24</v>
      </c>
      <c r="P9" s="18" t="s">
        <v>24</v>
      </c>
      <c r="Q9" s="18" t="s">
        <v>24</v>
      </c>
      <c r="R9" s="33" t="s">
        <v>24</v>
      </c>
      <c r="S9" s="17" t="s">
        <v>24</v>
      </c>
      <c r="T9" s="18">
        <v>29</v>
      </c>
      <c r="U9" s="18">
        <f t="shared" si="11"/>
        <v>29</v>
      </c>
      <c r="V9" s="33">
        <f t="shared" si="12"/>
        <v>5.2441229656419529E-2</v>
      </c>
      <c r="W9" s="17" t="s">
        <v>24</v>
      </c>
      <c r="X9" s="18">
        <v>10</v>
      </c>
      <c r="Y9" s="18">
        <f t="shared" si="13"/>
        <v>10</v>
      </c>
      <c r="Z9" s="33">
        <f t="shared" si="14"/>
        <v>1.0604453870625663E-2</v>
      </c>
      <c r="AA9" s="17">
        <v>6</v>
      </c>
      <c r="AB9" s="18" t="s">
        <v>24</v>
      </c>
      <c r="AC9" s="18">
        <f t="shared" si="15"/>
        <v>6</v>
      </c>
      <c r="AD9" s="33">
        <f t="shared" si="16"/>
        <v>9.4488188976377951E-3</v>
      </c>
      <c r="AE9" s="17" t="s">
        <v>24</v>
      </c>
      <c r="AF9" s="18">
        <v>10</v>
      </c>
      <c r="AG9" s="18">
        <f t="shared" si="17"/>
        <v>10</v>
      </c>
      <c r="AH9" s="33">
        <f t="shared" si="18"/>
        <v>2.3980815347721823E-2</v>
      </c>
    </row>
    <row r="10" spans="2:34" s="15" customFormat="1" ht="12.5" x14ac:dyDescent="0.25">
      <c r="B10" s="29" t="s">
        <v>142</v>
      </c>
      <c r="C10" s="17">
        <f t="shared" si="1"/>
        <v>8</v>
      </c>
      <c r="D10" s="18">
        <f t="shared" si="2"/>
        <v>27</v>
      </c>
      <c r="E10" s="18">
        <f t="shared" si="3"/>
        <v>35</v>
      </c>
      <c r="F10" s="33">
        <f t="shared" si="4"/>
        <v>6.4032199048664473E-3</v>
      </c>
      <c r="G10" s="69" t="s">
        <v>24</v>
      </c>
      <c r="H10" s="18" t="s">
        <v>24</v>
      </c>
      <c r="I10" s="18" t="s">
        <v>24</v>
      </c>
      <c r="J10" s="33" t="s">
        <v>24</v>
      </c>
      <c r="K10" s="17" t="s">
        <v>24</v>
      </c>
      <c r="L10" s="18" t="s">
        <v>24</v>
      </c>
      <c r="M10" s="18" t="s">
        <v>24</v>
      </c>
      <c r="N10" s="33" t="s">
        <v>24</v>
      </c>
      <c r="O10" s="17">
        <v>8</v>
      </c>
      <c r="P10" s="18" t="s">
        <v>24</v>
      </c>
      <c r="Q10" s="18">
        <f t="shared" si="9"/>
        <v>8</v>
      </c>
      <c r="R10" s="33">
        <f t="shared" si="10"/>
        <v>9.7442143727161992E-3</v>
      </c>
      <c r="S10" s="17" t="s">
        <v>24</v>
      </c>
      <c r="T10" s="18" t="s">
        <v>24</v>
      </c>
      <c r="U10" s="18" t="s">
        <v>24</v>
      </c>
      <c r="V10" s="33" t="s">
        <v>24</v>
      </c>
      <c r="W10" s="17" t="s">
        <v>24</v>
      </c>
      <c r="X10" s="18">
        <v>27</v>
      </c>
      <c r="Y10" s="18">
        <f t="shared" si="13"/>
        <v>27</v>
      </c>
      <c r="Z10" s="33">
        <f t="shared" si="14"/>
        <v>2.863202545068929E-2</v>
      </c>
      <c r="AA10" s="17" t="s">
        <v>24</v>
      </c>
      <c r="AB10" s="18" t="s">
        <v>24</v>
      </c>
      <c r="AC10" s="18" t="s">
        <v>24</v>
      </c>
      <c r="AD10" s="33" t="s">
        <v>24</v>
      </c>
      <c r="AE10" s="17" t="s">
        <v>24</v>
      </c>
      <c r="AF10" s="18" t="s">
        <v>24</v>
      </c>
      <c r="AG10" s="18" t="s">
        <v>24</v>
      </c>
      <c r="AH10" s="33" t="s">
        <v>24</v>
      </c>
    </row>
    <row r="11" spans="2:34" s="15" customFormat="1" ht="12.5" x14ac:dyDescent="0.25">
      <c r="B11" s="29" t="s">
        <v>143</v>
      </c>
      <c r="C11" s="17">
        <f t="shared" si="1"/>
        <v>13</v>
      </c>
      <c r="D11" s="18">
        <f t="shared" si="2"/>
        <v>53</v>
      </c>
      <c r="E11" s="18">
        <f t="shared" si="3"/>
        <v>66</v>
      </c>
      <c r="F11" s="33">
        <f t="shared" si="4"/>
        <v>1.2074643249176729E-2</v>
      </c>
      <c r="G11" s="69" t="s">
        <v>24</v>
      </c>
      <c r="H11" s="18">
        <v>15</v>
      </c>
      <c r="I11" s="18">
        <f t="shared" si="5"/>
        <v>15</v>
      </c>
      <c r="J11" s="33">
        <f t="shared" si="6"/>
        <v>1.7241379310344827E-2</v>
      </c>
      <c r="K11" s="17">
        <v>9</v>
      </c>
      <c r="L11" s="18" t="s">
        <v>24</v>
      </c>
      <c r="M11" s="18">
        <f t="shared" si="7"/>
        <v>9</v>
      </c>
      <c r="N11" s="33">
        <f t="shared" si="8"/>
        <v>7.3349633251833741E-3</v>
      </c>
      <c r="O11" s="17">
        <v>4</v>
      </c>
      <c r="P11" s="18" t="s">
        <v>24</v>
      </c>
      <c r="Q11" s="18">
        <f t="shared" si="9"/>
        <v>4</v>
      </c>
      <c r="R11" s="33">
        <f t="shared" si="10"/>
        <v>4.8721071863580996E-3</v>
      </c>
      <c r="S11" s="17" t="s">
        <v>24</v>
      </c>
      <c r="T11" s="18">
        <v>10</v>
      </c>
      <c r="U11" s="18">
        <f t="shared" si="11"/>
        <v>10</v>
      </c>
      <c r="V11" s="33">
        <f t="shared" si="12"/>
        <v>1.8083182640144666E-2</v>
      </c>
      <c r="W11" s="17" t="s">
        <v>24</v>
      </c>
      <c r="X11" s="18">
        <v>18</v>
      </c>
      <c r="Y11" s="18">
        <f t="shared" si="13"/>
        <v>18</v>
      </c>
      <c r="Z11" s="33">
        <f t="shared" si="14"/>
        <v>1.9088016967126194E-2</v>
      </c>
      <c r="AA11" s="17" t="s">
        <v>24</v>
      </c>
      <c r="AB11" s="18">
        <v>10</v>
      </c>
      <c r="AC11" s="18">
        <f t="shared" si="15"/>
        <v>10</v>
      </c>
      <c r="AD11" s="33">
        <f t="shared" si="16"/>
        <v>1.5748031496062992E-2</v>
      </c>
      <c r="AE11" s="17" t="s">
        <v>24</v>
      </c>
      <c r="AF11" s="18" t="s">
        <v>24</v>
      </c>
      <c r="AG11" s="18" t="s">
        <v>24</v>
      </c>
      <c r="AH11" s="33" t="s">
        <v>24</v>
      </c>
    </row>
    <row r="12" spans="2:34" s="15" customFormat="1" ht="12.5" x14ac:dyDescent="0.25">
      <c r="B12" s="29" t="s">
        <v>144</v>
      </c>
      <c r="C12" s="17">
        <f t="shared" si="1"/>
        <v>25</v>
      </c>
      <c r="D12" s="18">
        <f t="shared" si="2"/>
        <v>179</v>
      </c>
      <c r="E12" s="18">
        <f t="shared" si="3"/>
        <v>204</v>
      </c>
      <c r="F12" s="33">
        <f t="shared" si="4"/>
        <v>3.7321624588364431E-2</v>
      </c>
      <c r="G12" s="69">
        <v>8</v>
      </c>
      <c r="H12" s="18">
        <v>29</v>
      </c>
      <c r="I12" s="18">
        <f t="shared" si="5"/>
        <v>37</v>
      </c>
      <c r="J12" s="33">
        <f t="shared" si="6"/>
        <v>4.2528735632183907E-2</v>
      </c>
      <c r="K12" s="17">
        <v>11</v>
      </c>
      <c r="L12" s="18">
        <v>16</v>
      </c>
      <c r="M12" s="18">
        <f t="shared" si="7"/>
        <v>27</v>
      </c>
      <c r="N12" s="33">
        <f t="shared" si="8"/>
        <v>2.2004889975550123E-2</v>
      </c>
      <c r="O12" s="17">
        <v>6</v>
      </c>
      <c r="P12" s="18">
        <v>70</v>
      </c>
      <c r="Q12" s="18">
        <f t="shared" si="9"/>
        <v>76</v>
      </c>
      <c r="R12" s="33">
        <f t="shared" si="10"/>
        <v>9.2570036540803896E-2</v>
      </c>
      <c r="S12" s="17" t="s">
        <v>24</v>
      </c>
      <c r="T12" s="18">
        <v>17</v>
      </c>
      <c r="U12" s="18">
        <f t="shared" si="11"/>
        <v>17</v>
      </c>
      <c r="V12" s="33">
        <f t="shared" si="12"/>
        <v>3.074141048824593E-2</v>
      </c>
      <c r="W12" s="17" t="s">
        <v>24</v>
      </c>
      <c r="X12" s="18">
        <v>10</v>
      </c>
      <c r="Y12" s="18">
        <f t="shared" si="13"/>
        <v>10</v>
      </c>
      <c r="Z12" s="33">
        <f t="shared" si="14"/>
        <v>1.0604453870625663E-2</v>
      </c>
      <c r="AA12" s="17" t="s">
        <v>24</v>
      </c>
      <c r="AB12" s="18">
        <v>37</v>
      </c>
      <c r="AC12" s="18">
        <f t="shared" si="15"/>
        <v>37</v>
      </c>
      <c r="AD12" s="33">
        <f t="shared" si="16"/>
        <v>5.826771653543307E-2</v>
      </c>
      <c r="AE12" s="17" t="s">
        <v>24</v>
      </c>
      <c r="AF12" s="18" t="s">
        <v>24</v>
      </c>
      <c r="AG12" s="18" t="s">
        <v>24</v>
      </c>
      <c r="AH12" s="33" t="s">
        <v>24</v>
      </c>
    </row>
    <row r="13" spans="2:34" s="15" customFormat="1" ht="12.5" x14ac:dyDescent="0.25">
      <c r="B13" s="29" t="s">
        <v>145</v>
      </c>
      <c r="C13" s="17">
        <f t="shared" si="1"/>
        <v>176</v>
      </c>
      <c r="D13" s="18">
        <f t="shared" si="2"/>
        <v>251</v>
      </c>
      <c r="E13" s="18">
        <f t="shared" si="3"/>
        <v>427</v>
      </c>
      <c r="F13" s="33">
        <f t="shared" si="4"/>
        <v>7.8119282839370655E-2</v>
      </c>
      <c r="G13" s="69" t="s">
        <v>24</v>
      </c>
      <c r="H13" s="18">
        <v>49</v>
      </c>
      <c r="I13" s="18">
        <f t="shared" si="5"/>
        <v>49</v>
      </c>
      <c r="J13" s="33">
        <f t="shared" si="6"/>
        <v>5.6321839080459769E-2</v>
      </c>
      <c r="K13" s="17">
        <v>65</v>
      </c>
      <c r="L13" s="18">
        <v>84</v>
      </c>
      <c r="M13" s="18">
        <f t="shared" si="7"/>
        <v>149</v>
      </c>
      <c r="N13" s="33">
        <f t="shared" si="8"/>
        <v>0.12143439282803586</v>
      </c>
      <c r="O13" s="17">
        <v>26</v>
      </c>
      <c r="P13" s="18">
        <v>12</v>
      </c>
      <c r="Q13" s="18">
        <f t="shared" si="9"/>
        <v>38</v>
      </c>
      <c r="R13" s="33">
        <f t="shared" si="10"/>
        <v>4.6285018270401948E-2</v>
      </c>
      <c r="S13" s="17">
        <v>15</v>
      </c>
      <c r="T13" s="18">
        <v>25</v>
      </c>
      <c r="U13" s="18">
        <f t="shared" si="11"/>
        <v>40</v>
      </c>
      <c r="V13" s="33">
        <f t="shared" si="12"/>
        <v>7.2332730560578665E-2</v>
      </c>
      <c r="W13" s="17">
        <v>32</v>
      </c>
      <c r="X13" s="18">
        <v>44</v>
      </c>
      <c r="Y13" s="18">
        <f t="shared" si="13"/>
        <v>76</v>
      </c>
      <c r="Z13" s="33">
        <f t="shared" si="14"/>
        <v>8.0593849416755042E-2</v>
      </c>
      <c r="AA13" s="17">
        <v>22</v>
      </c>
      <c r="AB13" s="18">
        <v>29</v>
      </c>
      <c r="AC13" s="18">
        <f t="shared" si="15"/>
        <v>51</v>
      </c>
      <c r="AD13" s="33">
        <f t="shared" si="16"/>
        <v>8.0314960629921259E-2</v>
      </c>
      <c r="AE13" s="17">
        <v>16</v>
      </c>
      <c r="AF13" s="18">
        <v>8</v>
      </c>
      <c r="AG13" s="18">
        <f t="shared" si="17"/>
        <v>24</v>
      </c>
      <c r="AH13" s="33">
        <f t="shared" si="18"/>
        <v>5.7553956834532377E-2</v>
      </c>
    </row>
    <row r="14" spans="2:34" s="15" customFormat="1" ht="12.5" x14ac:dyDescent="0.25">
      <c r="B14" s="29" t="s">
        <v>146</v>
      </c>
      <c r="C14" s="17">
        <f t="shared" si="1"/>
        <v>21</v>
      </c>
      <c r="D14" s="18">
        <f t="shared" si="2"/>
        <v>125</v>
      </c>
      <c r="E14" s="18">
        <f t="shared" si="3"/>
        <v>146</v>
      </c>
      <c r="F14" s="33">
        <f t="shared" si="4"/>
        <v>2.6710574460300035E-2</v>
      </c>
      <c r="G14" s="69" t="s">
        <v>24</v>
      </c>
      <c r="H14" s="18">
        <v>20</v>
      </c>
      <c r="I14" s="18">
        <f t="shared" si="5"/>
        <v>20</v>
      </c>
      <c r="J14" s="33">
        <f t="shared" si="6"/>
        <v>2.2988505747126436E-2</v>
      </c>
      <c r="K14" s="17" t="s">
        <v>24</v>
      </c>
      <c r="L14" s="18">
        <v>26</v>
      </c>
      <c r="M14" s="18">
        <f t="shared" si="7"/>
        <v>26</v>
      </c>
      <c r="N14" s="33">
        <f t="shared" si="8"/>
        <v>2.1189894050529748E-2</v>
      </c>
      <c r="O14" s="17">
        <v>19</v>
      </c>
      <c r="P14" s="18">
        <v>44</v>
      </c>
      <c r="Q14" s="18">
        <f t="shared" si="9"/>
        <v>63</v>
      </c>
      <c r="R14" s="33">
        <f t="shared" si="10"/>
        <v>7.6735688185140066E-2</v>
      </c>
      <c r="S14" s="17" t="s">
        <v>24</v>
      </c>
      <c r="T14" s="18" t="s">
        <v>24</v>
      </c>
      <c r="U14" s="18" t="s">
        <v>24</v>
      </c>
      <c r="V14" s="33" t="s">
        <v>24</v>
      </c>
      <c r="W14" s="17">
        <v>2</v>
      </c>
      <c r="X14" s="18">
        <v>16</v>
      </c>
      <c r="Y14" s="18">
        <f t="shared" si="13"/>
        <v>18</v>
      </c>
      <c r="Z14" s="33">
        <f t="shared" si="14"/>
        <v>1.9088016967126194E-2</v>
      </c>
      <c r="AA14" s="17" t="s">
        <v>24</v>
      </c>
      <c r="AB14" s="18">
        <v>19</v>
      </c>
      <c r="AC14" s="18">
        <f t="shared" si="15"/>
        <v>19</v>
      </c>
      <c r="AD14" s="33">
        <f t="shared" si="16"/>
        <v>2.9921259842519685E-2</v>
      </c>
      <c r="AE14" s="17" t="s">
        <v>24</v>
      </c>
      <c r="AF14" s="18" t="s">
        <v>24</v>
      </c>
      <c r="AG14" s="18" t="s">
        <v>24</v>
      </c>
      <c r="AH14" s="33" t="s">
        <v>24</v>
      </c>
    </row>
    <row r="15" spans="2:34" s="15" customFormat="1" ht="12.5" x14ac:dyDescent="0.25">
      <c r="B15" s="29" t="s">
        <v>147</v>
      </c>
      <c r="C15" s="17">
        <f t="shared" si="1"/>
        <v>230</v>
      </c>
      <c r="D15" s="18">
        <f t="shared" si="2"/>
        <v>68</v>
      </c>
      <c r="E15" s="18">
        <f t="shared" si="3"/>
        <v>298</v>
      </c>
      <c r="F15" s="33">
        <f t="shared" si="4"/>
        <v>5.4518843761434323E-2</v>
      </c>
      <c r="G15" s="69">
        <v>5</v>
      </c>
      <c r="H15" s="18">
        <v>21</v>
      </c>
      <c r="I15" s="18">
        <f t="shared" si="5"/>
        <v>26</v>
      </c>
      <c r="J15" s="33">
        <f t="shared" si="6"/>
        <v>2.9885057471264367E-2</v>
      </c>
      <c r="K15" s="17">
        <v>93</v>
      </c>
      <c r="L15" s="18">
        <v>16</v>
      </c>
      <c r="M15" s="18">
        <f t="shared" si="7"/>
        <v>109</v>
      </c>
      <c r="N15" s="33">
        <f t="shared" si="8"/>
        <v>8.8834555827220871E-2</v>
      </c>
      <c r="O15" s="17">
        <v>11</v>
      </c>
      <c r="P15" s="18">
        <v>15</v>
      </c>
      <c r="Q15" s="18">
        <f t="shared" si="9"/>
        <v>26</v>
      </c>
      <c r="R15" s="33">
        <f t="shared" si="10"/>
        <v>3.1668696711327646E-2</v>
      </c>
      <c r="S15" s="17">
        <v>22</v>
      </c>
      <c r="T15" s="18" t="s">
        <v>24</v>
      </c>
      <c r="U15" s="18">
        <f t="shared" si="11"/>
        <v>22</v>
      </c>
      <c r="V15" s="33">
        <f t="shared" si="12"/>
        <v>3.9783001808318265E-2</v>
      </c>
      <c r="W15" s="17">
        <v>59</v>
      </c>
      <c r="X15" s="18" t="s">
        <v>24</v>
      </c>
      <c r="Y15" s="18">
        <f t="shared" si="13"/>
        <v>59</v>
      </c>
      <c r="Z15" s="33">
        <f t="shared" si="14"/>
        <v>6.2566277836691414E-2</v>
      </c>
      <c r="AA15" s="17">
        <v>25</v>
      </c>
      <c r="AB15" s="18">
        <v>6</v>
      </c>
      <c r="AC15" s="18">
        <f t="shared" si="15"/>
        <v>31</v>
      </c>
      <c r="AD15" s="33">
        <f t="shared" si="16"/>
        <v>4.8818897637795275E-2</v>
      </c>
      <c r="AE15" s="17">
        <v>15</v>
      </c>
      <c r="AF15" s="18">
        <v>10</v>
      </c>
      <c r="AG15" s="18">
        <f t="shared" si="17"/>
        <v>25</v>
      </c>
      <c r="AH15" s="33">
        <f t="shared" si="18"/>
        <v>5.9952038369304558E-2</v>
      </c>
    </row>
    <row r="16" spans="2:34" s="15" customFormat="1" ht="12.5" x14ac:dyDescent="0.25">
      <c r="B16" s="29" t="s">
        <v>148</v>
      </c>
      <c r="C16" s="17">
        <f t="shared" si="1"/>
        <v>755</v>
      </c>
      <c r="D16" s="18">
        <f t="shared" si="2"/>
        <v>474</v>
      </c>
      <c r="E16" s="18">
        <f t="shared" si="3"/>
        <v>1229</v>
      </c>
      <c r="F16" s="33">
        <f t="shared" si="4"/>
        <v>0.22484449323088182</v>
      </c>
      <c r="G16" s="69">
        <v>65</v>
      </c>
      <c r="H16" s="18">
        <v>82</v>
      </c>
      <c r="I16" s="18">
        <f t="shared" si="5"/>
        <v>147</v>
      </c>
      <c r="J16" s="33">
        <f t="shared" si="6"/>
        <v>0.16896551724137931</v>
      </c>
      <c r="K16" s="17">
        <v>176</v>
      </c>
      <c r="L16" s="18">
        <v>64</v>
      </c>
      <c r="M16" s="18">
        <f t="shared" si="7"/>
        <v>240</v>
      </c>
      <c r="N16" s="33">
        <f t="shared" si="8"/>
        <v>0.19559902200488999</v>
      </c>
      <c r="O16" s="17">
        <v>122</v>
      </c>
      <c r="P16" s="18">
        <v>66</v>
      </c>
      <c r="Q16" s="18">
        <f t="shared" si="9"/>
        <v>188</v>
      </c>
      <c r="R16" s="33">
        <f t="shared" si="10"/>
        <v>0.2289890377588307</v>
      </c>
      <c r="S16" s="17">
        <v>110</v>
      </c>
      <c r="T16" s="18">
        <v>47</v>
      </c>
      <c r="U16" s="18">
        <f t="shared" si="11"/>
        <v>157</v>
      </c>
      <c r="V16" s="33">
        <f t="shared" si="12"/>
        <v>0.28390596745027125</v>
      </c>
      <c r="W16" s="17">
        <v>111</v>
      </c>
      <c r="X16" s="18">
        <v>135</v>
      </c>
      <c r="Y16" s="18">
        <f t="shared" si="13"/>
        <v>246</v>
      </c>
      <c r="Z16" s="33">
        <f t="shared" si="14"/>
        <v>0.2608695652173913</v>
      </c>
      <c r="AA16" s="17">
        <v>78</v>
      </c>
      <c r="AB16" s="18">
        <v>48</v>
      </c>
      <c r="AC16" s="18">
        <f t="shared" si="15"/>
        <v>126</v>
      </c>
      <c r="AD16" s="33">
        <f t="shared" si="16"/>
        <v>0.1984251968503937</v>
      </c>
      <c r="AE16" s="17">
        <v>93</v>
      </c>
      <c r="AF16" s="18">
        <v>32</v>
      </c>
      <c r="AG16" s="18">
        <f t="shared" si="17"/>
        <v>125</v>
      </c>
      <c r="AH16" s="33">
        <f t="shared" si="18"/>
        <v>0.29976019184652281</v>
      </c>
    </row>
    <row r="17" spans="2:34" s="15" customFormat="1" ht="12.5" x14ac:dyDescent="0.25">
      <c r="B17" s="29" t="s">
        <v>149</v>
      </c>
      <c r="C17" s="17">
        <f t="shared" si="1"/>
        <v>67</v>
      </c>
      <c r="D17" s="18">
        <f t="shared" si="2"/>
        <v>151</v>
      </c>
      <c r="E17" s="18">
        <f t="shared" si="3"/>
        <v>218</v>
      </c>
      <c r="F17" s="33">
        <f t="shared" si="4"/>
        <v>3.9882912550311012E-2</v>
      </c>
      <c r="G17" s="69">
        <v>5</v>
      </c>
      <c r="H17" s="18">
        <v>24</v>
      </c>
      <c r="I17" s="18">
        <f t="shared" si="5"/>
        <v>29</v>
      </c>
      <c r="J17" s="33">
        <f t="shared" si="6"/>
        <v>3.3333333333333333E-2</v>
      </c>
      <c r="K17" s="17">
        <v>6</v>
      </c>
      <c r="L17" s="18">
        <v>28</v>
      </c>
      <c r="M17" s="18">
        <f t="shared" si="7"/>
        <v>34</v>
      </c>
      <c r="N17" s="33">
        <f t="shared" si="8"/>
        <v>2.7709861450692746E-2</v>
      </c>
      <c r="O17" s="17" t="s">
        <v>24</v>
      </c>
      <c r="P17" s="18">
        <v>70</v>
      </c>
      <c r="Q17" s="18">
        <f t="shared" si="9"/>
        <v>70</v>
      </c>
      <c r="R17" s="33">
        <f t="shared" si="10"/>
        <v>8.5261875761266745E-2</v>
      </c>
      <c r="S17" s="17">
        <v>7</v>
      </c>
      <c r="T17" s="18">
        <v>9</v>
      </c>
      <c r="U17" s="18">
        <f t="shared" si="11"/>
        <v>16</v>
      </c>
      <c r="V17" s="33">
        <f t="shared" si="12"/>
        <v>2.8933092224231464E-2</v>
      </c>
      <c r="W17" s="17">
        <v>4</v>
      </c>
      <c r="X17" s="18">
        <v>7</v>
      </c>
      <c r="Y17" s="18">
        <f t="shared" si="13"/>
        <v>11</v>
      </c>
      <c r="Z17" s="33">
        <f t="shared" si="14"/>
        <v>1.166489925768823E-2</v>
      </c>
      <c r="AA17" s="17">
        <v>19</v>
      </c>
      <c r="AB17" s="18">
        <v>13</v>
      </c>
      <c r="AC17" s="18">
        <f t="shared" si="15"/>
        <v>32</v>
      </c>
      <c r="AD17" s="33">
        <f t="shared" si="16"/>
        <v>5.0393700787401574E-2</v>
      </c>
      <c r="AE17" s="17">
        <v>26</v>
      </c>
      <c r="AF17" s="18" t="s">
        <v>24</v>
      </c>
      <c r="AG17" s="18">
        <f t="shared" si="17"/>
        <v>26</v>
      </c>
      <c r="AH17" s="33">
        <f t="shared" si="18"/>
        <v>6.235011990407674E-2</v>
      </c>
    </row>
    <row r="18" spans="2:34" s="15" customFormat="1" ht="12.5" x14ac:dyDescent="0.25">
      <c r="B18" s="29" t="s">
        <v>150</v>
      </c>
      <c r="C18" s="17">
        <f t="shared" si="1"/>
        <v>159</v>
      </c>
      <c r="D18" s="18">
        <f t="shared" si="2"/>
        <v>105</v>
      </c>
      <c r="E18" s="18">
        <f t="shared" si="3"/>
        <v>264</v>
      </c>
      <c r="F18" s="33">
        <f t="shared" si="4"/>
        <v>4.8298572996706916E-2</v>
      </c>
      <c r="G18" s="69">
        <v>15</v>
      </c>
      <c r="H18" s="18">
        <v>6</v>
      </c>
      <c r="I18" s="18">
        <f t="shared" si="5"/>
        <v>21</v>
      </c>
      <c r="J18" s="33">
        <f t="shared" si="6"/>
        <v>2.4137931034482758E-2</v>
      </c>
      <c r="K18" s="17">
        <v>18</v>
      </c>
      <c r="L18" s="18">
        <v>40</v>
      </c>
      <c r="M18" s="18">
        <f t="shared" si="7"/>
        <v>58</v>
      </c>
      <c r="N18" s="33">
        <f t="shared" si="8"/>
        <v>4.7269763651181747E-2</v>
      </c>
      <c r="O18" s="17">
        <v>25</v>
      </c>
      <c r="P18" s="18">
        <v>8</v>
      </c>
      <c r="Q18" s="18">
        <f t="shared" si="9"/>
        <v>33</v>
      </c>
      <c r="R18" s="33">
        <f t="shared" si="10"/>
        <v>4.0194884287454324E-2</v>
      </c>
      <c r="S18" s="17">
        <v>7</v>
      </c>
      <c r="T18" s="18" t="s">
        <v>24</v>
      </c>
      <c r="U18" s="18">
        <f t="shared" si="11"/>
        <v>7</v>
      </c>
      <c r="V18" s="33">
        <f t="shared" si="12"/>
        <v>1.2658227848101266E-2</v>
      </c>
      <c r="W18" s="17">
        <v>39</v>
      </c>
      <c r="X18" s="18">
        <v>22</v>
      </c>
      <c r="Y18" s="18">
        <f t="shared" si="13"/>
        <v>61</v>
      </c>
      <c r="Z18" s="33">
        <f t="shared" si="14"/>
        <v>6.4687168610816539E-2</v>
      </c>
      <c r="AA18" s="17">
        <v>49</v>
      </c>
      <c r="AB18" s="18">
        <v>29</v>
      </c>
      <c r="AC18" s="18">
        <f t="shared" si="15"/>
        <v>78</v>
      </c>
      <c r="AD18" s="33">
        <f t="shared" si="16"/>
        <v>0.12283464566929134</v>
      </c>
      <c r="AE18" s="17">
        <v>6</v>
      </c>
      <c r="AF18" s="18" t="s">
        <v>24</v>
      </c>
      <c r="AG18" s="18">
        <f t="shared" si="17"/>
        <v>6</v>
      </c>
      <c r="AH18" s="33">
        <f t="shared" si="18"/>
        <v>1.4388489208633094E-2</v>
      </c>
    </row>
    <row r="19" spans="2:34" s="15" customFormat="1" ht="13" thickBot="1" x14ac:dyDescent="0.3">
      <c r="B19" s="30" t="s">
        <v>151</v>
      </c>
      <c r="C19" s="39">
        <f t="shared" si="1"/>
        <v>216</v>
      </c>
      <c r="D19" s="40">
        <f t="shared" si="2"/>
        <v>533</v>
      </c>
      <c r="E19" s="40">
        <f t="shared" si="3"/>
        <v>749</v>
      </c>
      <c r="F19" s="71">
        <f t="shared" si="4"/>
        <v>0.13702890596414197</v>
      </c>
      <c r="G19" s="70">
        <v>63</v>
      </c>
      <c r="H19" s="22">
        <v>122</v>
      </c>
      <c r="I19" s="18">
        <f t="shared" si="5"/>
        <v>185</v>
      </c>
      <c r="J19" s="34">
        <f t="shared" si="6"/>
        <v>0.21264367816091953</v>
      </c>
      <c r="K19" s="21">
        <v>32</v>
      </c>
      <c r="L19" s="22">
        <v>83</v>
      </c>
      <c r="M19" s="18">
        <f t="shared" si="7"/>
        <v>115</v>
      </c>
      <c r="N19" s="34">
        <f t="shared" si="8"/>
        <v>9.3724531377343115E-2</v>
      </c>
      <c r="O19" s="21">
        <v>49</v>
      </c>
      <c r="P19" s="22">
        <v>62</v>
      </c>
      <c r="Q19" s="18">
        <f t="shared" si="9"/>
        <v>111</v>
      </c>
      <c r="R19" s="34">
        <f t="shared" si="10"/>
        <v>0.13520097442143728</v>
      </c>
      <c r="S19" s="21">
        <v>25</v>
      </c>
      <c r="T19" s="22">
        <v>65</v>
      </c>
      <c r="U19" s="18">
        <f t="shared" si="11"/>
        <v>90</v>
      </c>
      <c r="V19" s="34">
        <f t="shared" si="12"/>
        <v>0.16274864376130199</v>
      </c>
      <c r="W19" s="21">
        <v>25</v>
      </c>
      <c r="X19" s="22">
        <v>115</v>
      </c>
      <c r="Y19" s="18">
        <f t="shared" si="13"/>
        <v>140</v>
      </c>
      <c r="Z19" s="34">
        <f t="shared" si="14"/>
        <v>0.14846235418875928</v>
      </c>
      <c r="AA19" s="39">
        <v>16</v>
      </c>
      <c r="AB19" s="40">
        <v>34</v>
      </c>
      <c r="AC19" s="18">
        <f t="shared" si="15"/>
        <v>50</v>
      </c>
      <c r="AD19" s="34">
        <f t="shared" si="16"/>
        <v>7.874015748031496E-2</v>
      </c>
      <c r="AE19" s="39">
        <v>6</v>
      </c>
      <c r="AF19" s="40">
        <v>52</v>
      </c>
      <c r="AG19" s="18">
        <f t="shared" si="17"/>
        <v>58</v>
      </c>
      <c r="AH19" s="34">
        <f t="shared" si="18"/>
        <v>0.13908872901678657</v>
      </c>
    </row>
    <row r="20" spans="2:34" s="15" customFormat="1" ht="13.5" thickBot="1" x14ac:dyDescent="0.35">
      <c r="B20" s="31" t="s">
        <v>17</v>
      </c>
      <c r="C20" s="58">
        <f t="shared" si="1"/>
        <v>2422</v>
      </c>
      <c r="D20" s="58">
        <f t="shared" si="2"/>
        <v>3044</v>
      </c>
      <c r="E20" s="58">
        <f t="shared" si="3"/>
        <v>5466</v>
      </c>
      <c r="F20" s="65">
        <f t="shared" si="4"/>
        <v>1</v>
      </c>
      <c r="G20" s="68">
        <f>SUM(G6:G19)</f>
        <v>263</v>
      </c>
      <c r="H20" s="66">
        <f t="shared" ref="H20:I20" si="19">SUM(H6:H19)</f>
        <v>607</v>
      </c>
      <c r="I20" s="66">
        <f t="shared" si="19"/>
        <v>870</v>
      </c>
      <c r="J20" s="65">
        <f t="shared" si="6"/>
        <v>1</v>
      </c>
      <c r="K20" s="35">
        <f>SUM(K6:K19)</f>
        <v>554</v>
      </c>
      <c r="L20" s="35">
        <f t="shared" ref="L20:M20" si="20">SUM(L6:L19)</f>
        <v>673</v>
      </c>
      <c r="M20" s="66">
        <f t="shared" si="20"/>
        <v>1227</v>
      </c>
      <c r="N20" s="65">
        <f t="shared" si="8"/>
        <v>1</v>
      </c>
      <c r="O20" s="35">
        <f>SUM(O6:O19)</f>
        <v>404</v>
      </c>
      <c r="P20" s="35">
        <f t="shared" ref="P20:Q20" si="21">SUM(P6:P19)</f>
        <v>417</v>
      </c>
      <c r="Q20" s="66">
        <f t="shared" si="21"/>
        <v>821</v>
      </c>
      <c r="R20" s="65">
        <f t="shared" si="10"/>
        <v>1</v>
      </c>
      <c r="S20" s="35">
        <f>SUM(S6:S19)</f>
        <v>262</v>
      </c>
      <c r="T20" s="35">
        <f t="shared" ref="T20:U20" si="22">SUM(T6:T19)</f>
        <v>291</v>
      </c>
      <c r="U20" s="66">
        <f t="shared" si="22"/>
        <v>553</v>
      </c>
      <c r="V20" s="65">
        <f t="shared" si="12"/>
        <v>1</v>
      </c>
      <c r="W20" s="35">
        <f>SUM(W6:W19)</f>
        <v>382</v>
      </c>
      <c r="X20" s="35">
        <f t="shared" ref="X20:Y20" si="23">SUM(X6:X19)</f>
        <v>561</v>
      </c>
      <c r="Y20" s="66">
        <f t="shared" si="23"/>
        <v>943</v>
      </c>
      <c r="Z20" s="65">
        <f t="shared" si="14"/>
        <v>1</v>
      </c>
      <c r="AA20" s="38">
        <f>SUM(AA6:AA19)</f>
        <v>315</v>
      </c>
      <c r="AB20" s="38">
        <f t="shared" ref="AB20:AC20" si="24">SUM(AB6:AB19)</f>
        <v>320</v>
      </c>
      <c r="AC20" s="68">
        <f t="shared" si="24"/>
        <v>635</v>
      </c>
      <c r="AD20" s="65">
        <f t="shared" si="16"/>
        <v>1</v>
      </c>
      <c r="AE20" s="36">
        <f>SUM(AE6:AE19)</f>
        <v>242</v>
      </c>
      <c r="AF20" s="36">
        <f>SUM(AF6:AF19)</f>
        <v>175</v>
      </c>
      <c r="AG20" s="64">
        <f>SUM(AG6:AG19)</f>
        <v>417</v>
      </c>
      <c r="AH20" s="65">
        <f t="shared" si="18"/>
        <v>1</v>
      </c>
    </row>
    <row r="21" spans="2:34" s="15" customFormat="1" ht="12.5" x14ac:dyDescent="0.25">
      <c r="B21" s="23" t="s">
        <v>154</v>
      </c>
      <c r="G21" s="32"/>
      <c r="Q21" s="24"/>
      <c r="R21" s="24"/>
      <c r="S21" s="24"/>
    </row>
    <row r="22" spans="2:34" x14ac:dyDescent="0.3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2:34" x14ac:dyDescent="0.3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2:34" x14ac:dyDescent="0.3">
      <c r="G24" s="8"/>
    </row>
    <row r="25" spans="2:34" ht="14.5" x14ac:dyDescent="0.35">
      <c r="G25" s="8"/>
      <c r="P25"/>
      <c r="Q25"/>
      <c r="R25"/>
      <c r="S25"/>
      <c r="T25"/>
      <c r="U25"/>
      <c r="V25"/>
      <c r="W25"/>
      <c r="X25"/>
      <c r="Y25"/>
    </row>
    <row r="26" spans="2:34" ht="14.5" x14ac:dyDescent="0.35">
      <c r="G26" s="8"/>
      <c r="P26"/>
      <c r="Q26"/>
      <c r="R26"/>
      <c r="S26"/>
      <c r="T26"/>
      <c r="U26"/>
      <c r="V26"/>
      <c r="W26"/>
      <c r="X26"/>
      <c r="Y26"/>
    </row>
    <row r="27" spans="2:34" ht="14.5" x14ac:dyDescent="0.35">
      <c r="G27" s="8"/>
      <c r="P27"/>
      <c r="Q27"/>
      <c r="R27"/>
      <c r="S27"/>
      <c r="T27"/>
      <c r="U27"/>
      <c r="V27"/>
      <c r="W27"/>
      <c r="X27"/>
      <c r="Y27"/>
    </row>
    <row r="28" spans="2:34" ht="14.5" x14ac:dyDescent="0.35">
      <c r="G28" s="8"/>
      <c r="P28"/>
      <c r="Q28"/>
      <c r="R28"/>
      <c r="S28"/>
      <c r="T28"/>
      <c r="U28"/>
      <c r="V28"/>
      <c r="W28"/>
      <c r="X28"/>
      <c r="Y28"/>
    </row>
    <row r="29" spans="2:34" ht="14.5" x14ac:dyDescent="0.35">
      <c r="G29" s="8"/>
      <c r="P29"/>
      <c r="Q29"/>
      <c r="R29"/>
      <c r="S29"/>
      <c r="T29"/>
      <c r="U29"/>
      <c r="V29"/>
      <c r="W29"/>
      <c r="X29"/>
      <c r="Y29"/>
    </row>
    <row r="30" spans="2:34" ht="14.5" x14ac:dyDescent="0.35">
      <c r="G30" s="8"/>
      <c r="P30"/>
      <c r="Q30"/>
      <c r="R30"/>
      <c r="S30"/>
      <c r="T30"/>
      <c r="U30"/>
      <c r="V30"/>
      <c r="W30"/>
      <c r="X30"/>
      <c r="Y30"/>
    </row>
    <row r="31" spans="2:34" ht="14.5" x14ac:dyDescent="0.35">
      <c r="G31" s="8"/>
      <c r="P31"/>
      <c r="Q31"/>
      <c r="R31"/>
      <c r="S31"/>
      <c r="T31"/>
      <c r="U31"/>
      <c r="V31"/>
      <c r="W31"/>
      <c r="X31"/>
      <c r="Y31"/>
    </row>
    <row r="32" spans="2:34" ht="14.5" x14ac:dyDescent="0.35">
      <c r="G32" s="8"/>
      <c r="P32"/>
      <c r="Q32"/>
      <c r="R32"/>
      <c r="S32"/>
      <c r="T32"/>
      <c r="U32"/>
      <c r="V32"/>
      <c r="W32"/>
      <c r="X32"/>
      <c r="Y32"/>
    </row>
    <row r="33" spans="7:25" ht="14.5" x14ac:dyDescent="0.35">
      <c r="G33" s="8"/>
      <c r="P33"/>
      <c r="Q33"/>
      <c r="R33"/>
      <c r="S33"/>
      <c r="T33"/>
      <c r="U33"/>
      <c r="V33"/>
      <c r="W33"/>
      <c r="X33"/>
      <c r="Y33"/>
    </row>
    <row r="34" spans="7:25" ht="14.5" x14ac:dyDescent="0.35">
      <c r="G34" s="8"/>
      <c r="P34"/>
      <c r="Q34"/>
      <c r="R34"/>
      <c r="S34"/>
      <c r="T34"/>
      <c r="U34"/>
      <c r="V34"/>
      <c r="W34"/>
      <c r="X34"/>
      <c r="Y34"/>
    </row>
    <row r="35" spans="7:25" ht="14.5" x14ac:dyDescent="0.35">
      <c r="G35" s="8"/>
      <c r="P35"/>
      <c r="Q35"/>
      <c r="R35"/>
      <c r="S35"/>
      <c r="T35"/>
      <c r="U35"/>
      <c r="V35"/>
      <c r="W35"/>
      <c r="X35"/>
      <c r="Y35"/>
    </row>
    <row r="36" spans="7:25" ht="14.5" x14ac:dyDescent="0.35">
      <c r="G36" s="8"/>
      <c r="P36"/>
      <c r="Q36"/>
      <c r="R36"/>
      <c r="S36"/>
      <c r="T36"/>
      <c r="U36"/>
      <c r="V36"/>
      <c r="W36"/>
      <c r="X36"/>
      <c r="Y36"/>
    </row>
    <row r="37" spans="7:25" ht="14.5" x14ac:dyDescent="0.35">
      <c r="G37" s="8"/>
      <c r="P37"/>
      <c r="Q37"/>
      <c r="R37"/>
      <c r="S37"/>
      <c r="T37"/>
      <c r="U37"/>
      <c r="V37"/>
      <c r="W37"/>
      <c r="X37"/>
      <c r="Y37"/>
    </row>
    <row r="38" spans="7:25" ht="14.5" x14ac:dyDescent="0.35">
      <c r="G38" s="8"/>
      <c r="P38"/>
      <c r="Q38"/>
      <c r="R38"/>
      <c r="S38"/>
      <c r="T38"/>
      <c r="U38"/>
      <c r="V38"/>
      <c r="W38"/>
      <c r="X38"/>
      <c r="Y38"/>
    </row>
    <row r="39" spans="7:25" ht="14.5" x14ac:dyDescent="0.35">
      <c r="G39" s="8"/>
      <c r="P39"/>
      <c r="Q39"/>
      <c r="R39"/>
      <c r="S39"/>
      <c r="T39"/>
      <c r="U39"/>
      <c r="V39"/>
      <c r="W39"/>
      <c r="X39"/>
      <c r="Y39"/>
    </row>
    <row r="40" spans="7:25" ht="14.5" x14ac:dyDescent="0.35">
      <c r="G40" s="8"/>
      <c r="P40"/>
      <c r="Q40"/>
      <c r="R40"/>
      <c r="S40"/>
      <c r="T40"/>
      <c r="U40"/>
      <c r="V40"/>
      <c r="W40"/>
      <c r="X40"/>
      <c r="Y40"/>
    </row>
    <row r="41" spans="7:25" x14ac:dyDescent="0.3">
      <c r="G41" s="8"/>
    </row>
    <row r="42" spans="7:25" x14ac:dyDescent="0.3">
      <c r="G42" s="8"/>
    </row>
    <row r="43" spans="7:25" x14ac:dyDescent="0.3">
      <c r="G43" s="8"/>
    </row>
    <row r="44" spans="7:25" x14ac:dyDescent="0.3">
      <c r="G44" s="8"/>
    </row>
    <row r="45" spans="7:25" x14ac:dyDescent="0.3">
      <c r="G45" s="8"/>
    </row>
    <row r="46" spans="7:25" x14ac:dyDescent="0.3">
      <c r="G46" s="8"/>
    </row>
    <row r="47" spans="7:25" x14ac:dyDescent="0.3">
      <c r="G47" s="8"/>
    </row>
    <row r="48" spans="7:25" x14ac:dyDescent="0.3">
      <c r="G48" s="8"/>
    </row>
    <row r="49" spans="7:7" x14ac:dyDescent="0.3">
      <c r="G49" s="8"/>
    </row>
    <row r="50" spans="7:7" x14ac:dyDescent="0.3">
      <c r="G50" s="8"/>
    </row>
    <row r="51" spans="7:7" x14ac:dyDescent="0.3">
      <c r="G51" s="8"/>
    </row>
    <row r="52" spans="7:7" x14ac:dyDescent="0.3">
      <c r="G52" s="8"/>
    </row>
    <row r="53" spans="7:7" x14ac:dyDescent="0.3">
      <c r="G53" s="8"/>
    </row>
    <row r="54" spans="7:7" x14ac:dyDescent="0.3">
      <c r="G54" s="8"/>
    </row>
    <row r="55" spans="7:7" x14ac:dyDescent="0.3">
      <c r="G55" s="8"/>
    </row>
    <row r="56" spans="7:7" x14ac:dyDescent="0.3">
      <c r="G56" s="8"/>
    </row>
    <row r="57" spans="7:7" x14ac:dyDescent="0.3">
      <c r="G57" s="8"/>
    </row>
    <row r="58" spans="7:7" x14ac:dyDescent="0.3">
      <c r="G58" s="8"/>
    </row>
    <row r="59" spans="7:7" x14ac:dyDescent="0.3">
      <c r="G59" s="8"/>
    </row>
    <row r="60" spans="7:7" x14ac:dyDescent="0.3">
      <c r="G60" s="8"/>
    </row>
    <row r="61" spans="7:7" x14ac:dyDescent="0.3">
      <c r="G61" s="8"/>
    </row>
    <row r="62" spans="7:7" x14ac:dyDescent="0.3">
      <c r="G62" s="8"/>
    </row>
    <row r="63" spans="7:7" x14ac:dyDescent="0.3">
      <c r="G63" s="8"/>
    </row>
    <row r="64" spans="7:7" x14ac:dyDescent="0.3">
      <c r="G64" s="8"/>
    </row>
    <row r="65" spans="7:7" x14ac:dyDescent="0.3">
      <c r="G65" s="8"/>
    </row>
    <row r="66" spans="7:7" x14ac:dyDescent="0.3">
      <c r="G66" s="8"/>
    </row>
    <row r="67" spans="7:7" x14ac:dyDescent="0.3">
      <c r="G67" s="8"/>
    </row>
    <row r="68" spans="7:7" x14ac:dyDescent="0.3">
      <c r="G68" s="8"/>
    </row>
    <row r="69" spans="7:7" x14ac:dyDescent="0.3">
      <c r="G69" s="8"/>
    </row>
    <row r="70" spans="7:7" x14ac:dyDescent="0.3">
      <c r="G70" s="8"/>
    </row>
    <row r="71" spans="7:7" x14ac:dyDescent="0.3">
      <c r="G71" s="8"/>
    </row>
    <row r="72" spans="7:7" x14ac:dyDescent="0.3">
      <c r="G72" s="8"/>
    </row>
    <row r="73" spans="7:7" x14ac:dyDescent="0.3">
      <c r="G73" s="8"/>
    </row>
    <row r="74" spans="7:7" x14ac:dyDescent="0.3">
      <c r="G74" s="8"/>
    </row>
    <row r="75" spans="7:7" x14ac:dyDescent="0.3">
      <c r="G75" s="8"/>
    </row>
    <row r="76" spans="7:7" x14ac:dyDescent="0.3">
      <c r="G76" s="8"/>
    </row>
    <row r="77" spans="7:7" x14ac:dyDescent="0.3">
      <c r="G77" s="8"/>
    </row>
    <row r="78" spans="7:7" x14ac:dyDescent="0.3">
      <c r="G78" s="8"/>
    </row>
    <row r="79" spans="7:7" x14ac:dyDescent="0.3">
      <c r="G79" s="8"/>
    </row>
    <row r="80" spans="7:7" x14ac:dyDescent="0.3">
      <c r="G80" s="8"/>
    </row>
    <row r="81" spans="7:7" x14ac:dyDescent="0.3">
      <c r="G81" s="8"/>
    </row>
    <row r="82" spans="7:7" x14ac:dyDescent="0.3">
      <c r="G82" s="8"/>
    </row>
    <row r="83" spans="7:7" x14ac:dyDescent="0.3">
      <c r="G83" s="8"/>
    </row>
    <row r="84" spans="7:7" x14ac:dyDescent="0.3">
      <c r="G84" s="8"/>
    </row>
    <row r="85" spans="7:7" x14ac:dyDescent="0.3">
      <c r="G85" s="8"/>
    </row>
    <row r="86" spans="7:7" x14ac:dyDescent="0.3">
      <c r="G86" s="8"/>
    </row>
    <row r="87" spans="7:7" x14ac:dyDescent="0.3">
      <c r="G87" s="8"/>
    </row>
    <row r="88" spans="7:7" x14ac:dyDescent="0.3">
      <c r="G88" s="8"/>
    </row>
    <row r="89" spans="7:7" x14ac:dyDescent="0.3">
      <c r="G89" s="8"/>
    </row>
    <row r="90" spans="7:7" x14ac:dyDescent="0.3">
      <c r="G90" s="8"/>
    </row>
    <row r="91" spans="7:7" x14ac:dyDescent="0.3">
      <c r="G91" s="8"/>
    </row>
    <row r="92" spans="7:7" x14ac:dyDescent="0.3">
      <c r="G92" s="8"/>
    </row>
    <row r="93" spans="7:7" x14ac:dyDescent="0.3">
      <c r="G93" s="8"/>
    </row>
    <row r="94" spans="7:7" x14ac:dyDescent="0.3">
      <c r="G94" s="8"/>
    </row>
    <row r="95" spans="7:7" x14ac:dyDescent="0.3">
      <c r="G95" s="8"/>
    </row>
    <row r="96" spans="7:7" x14ac:dyDescent="0.3">
      <c r="G96" s="8"/>
    </row>
    <row r="97" spans="7:7" x14ac:dyDescent="0.3">
      <c r="G97" s="8"/>
    </row>
    <row r="98" spans="7:7" x14ac:dyDescent="0.3">
      <c r="G98" s="8"/>
    </row>
    <row r="99" spans="7:7" x14ac:dyDescent="0.3">
      <c r="G99" s="8"/>
    </row>
    <row r="100" spans="7:7" x14ac:dyDescent="0.3">
      <c r="G100" s="8"/>
    </row>
    <row r="101" spans="7:7" x14ac:dyDescent="0.3">
      <c r="G101" s="8"/>
    </row>
    <row r="102" spans="7:7" x14ac:dyDescent="0.3">
      <c r="G102" s="8"/>
    </row>
    <row r="103" spans="7:7" x14ac:dyDescent="0.3">
      <c r="G103" s="8"/>
    </row>
    <row r="104" spans="7:7" x14ac:dyDescent="0.3">
      <c r="G104" s="8"/>
    </row>
    <row r="105" spans="7:7" x14ac:dyDescent="0.3">
      <c r="G105" s="8"/>
    </row>
    <row r="106" spans="7:7" x14ac:dyDescent="0.3">
      <c r="G106" s="8"/>
    </row>
    <row r="107" spans="7:7" x14ac:dyDescent="0.3">
      <c r="G107" s="8"/>
    </row>
    <row r="108" spans="7:7" x14ac:dyDescent="0.3">
      <c r="G108" s="8"/>
    </row>
    <row r="109" spans="7:7" x14ac:dyDescent="0.3">
      <c r="G109" s="8"/>
    </row>
    <row r="110" spans="7:7" x14ac:dyDescent="0.3">
      <c r="G110" s="8"/>
    </row>
    <row r="111" spans="7:7" x14ac:dyDescent="0.3">
      <c r="G111" s="8"/>
    </row>
    <row r="112" spans="7:7" x14ac:dyDescent="0.3">
      <c r="G112" s="8"/>
    </row>
    <row r="113" spans="7:7" x14ac:dyDescent="0.3">
      <c r="G113" s="8"/>
    </row>
    <row r="114" spans="7:7" x14ac:dyDescent="0.3">
      <c r="G114" s="8"/>
    </row>
    <row r="115" spans="7:7" x14ac:dyDescent="0.3">
      <c r="G115" s="8"/>
    </row>
    <row r="116" spans="7:7" x14ac:dyDescent="0.3">
      <c r="G116" s="8"/>
    </row>
    <row r="117" spans="7:7" x14ac:dyDescent="0.3">
      <c r="G117" s="8"/>
    </row>
    <row r="118" spans="7:7" x14ac:dyDescent="0.3">
      <c r="G118" s="8"/>
    </row>
    <row r="119" spans="7:7" x14ac:dyDescent="0.3">
      <c r="G119" s="8"/>
    </row>
    <row r="120" spans="7:7" x14ac:dyDescent="0.3">
      <c r="G120" s="8"/>
    </row>
    <row r="121" spans="7:7" x14ac:dyDescent="0.3">
      <c r="G121" s="8"/>
    </row>
    <row r="122" spans="7:7" x14ac:dyDescent="0.3">
      <c r="G122" s="8"/>
    </row>
    <row r="123" spans="7:7" x14ac:dyDescent="0.3">
      <c r="G123" s="8"/>
    </row>
    <row r="124" spans="7:7" x14ac:dyDescent="0.3">
      <c r="G124" s="8"/>
    </row>
    <row r="125" spans="7:7" x14ac:dyDescent="0.3">
      <c r="G125" s="8"/>
    </row>
    <row r="126" spans="7:7" x14ac:dyDescent="0.3">
      <c r="G126" s="8"/>
    </row>
    <row r="127" spans="7:7" x14ac:dyDescent="0.3">
      <c r="G127" s="8"/>
    </row>
    <row r="128" spans="7:7" x14ac:dyDescent="0.3">
      <c r="G128" s="8"/>
    </row>
    <row r="129" spans="7:7" x14ac:dyDescent="0.3">
      <c r="G129" s="8"/>
    </row>
    <row r="130" spans="7:7" x14ac:dyDescent="0.3">
      <c r="G130" s="8"/>
    </row>
    <row r="131" spans="7:7" x14ac:dyDescent="0.3">
      <c r="G131" s="8"/>
    </row>
    <row r="132" spans="7:7" x14ac:dyDescent="0.3">
      <c r="G132" s="8"/>
    </row>
    <row r="133" spans="7:7" x14ac:dyDescent="0.3">
      <c r="G133" s="8"/>
    </row>
    <row r="134" spans="7:7" x14ac:dyDescent="0.3">
      <c r="G134" s="8"/>
    </row>
    <row r="135" spans="7:7" x14ac:dyDescent="0.3">
      <c r="G135" s="8"/>
    </row>
    <row r="136" spans="7:7" x14ac:dyDescent="0.3">
      <c r="G136" s="8"/>
    </row>
    <row r="137" spans="7:7" x14ac:dyDescent="0.3">
      <c r="G137" s="8"/>
    </row>
    <row r="138" spans="7:7" x14ac:dyDescent="0.3">
      <c r="G138" s="8"/>
    </row>
    <row r="139" spans="7:7" x14ac:dyDescent="0.3">
      <c r="G139" s="8"/>
    </row>
    <row r="140" spans="7:7" x14ac:dyDescent="0.3">
      <c r="G140" s="8"/>
    </row>
    <row r="141" spans="7:7" x14ac:dyDescent="0.3">
      <c r="G141" s="8"/>
    </row>
    <row r="142" spans="7:7" x14ac:dyDescent="0.3">
      <c r="G142" s="8"/>
    </row>
    <row r="143" spans="7:7" x14ac:dyDescent="0.3">
      <c r="G143" s="8"/>
    </row>
    <row r="144" spans="7:7" x14ac:dyDescent="0.3">
      <c r="G144" s="8"/>
    </row>
    <row r="145" spans="7:7" x14ac:dyDescent="0.3">
      <c r="G145" s="8"/>
    </row>
    <row r="146" spans="7:7" x14ac:dyDescent="0.3">
      <c r="G146" s="8"/>
    </row>
    <row r="147" spans="7:7" x14ac:dyDescent="0.3">
      <c r="G147" s="8"/>
    </row>
    <row r="148" spans="7:7" x14ac:dyDescent="0.3">
      <c r="G148" s="8"/>
    </row>
    <row r="149" spans="7:7" x14ac:dyDescent="0.3">
      <c r="G149" s="8"/>
    </row>
    <row r="150" spans="7:7" x14ac:dyDescent="0.3">
      <c r="G150" s="8"/>
    </row>
    <row r="151" spans="7:7" x14ac:dyDescent="0.3">
      <c r="G151" s="8"/>
    </row>
    <row r="152" spans="7:7" x14ac:dyDescent="0.3">
      <c r="G152" s="8"/>
    </row>
    <row r="153" spans="7:7" x14ac:dyDescent="0.3">
      <c r="G153" s="8"/>
    </row>
    <row r="154" spans="7:7" x14ac:dyDescent="0.3">
      <c r="G154" s="8"/>
    </row>
    <row r="155" spans="7:7" x14ac:dyDescent="0.3">
      <c r="G155" s="8"/>
    </row>
    <row r="156" spans="7:7" x14ac:dyDescent="0.3">
      <c r="G156" s="8"/>
    </row>
    <row r="157" spans="7:7" x14ac:dyDescent="0.3">
      <c r="G157" s="8"/>
    </row>
    <row r="158" spans="7:7" x14ac:dyDescent="0.3">
      <c r="G158" s="8"/>
    </row>
    <row r="159" spans="7:7" x14ac:dyDescent="0.3">
      <c r="G159" s="8"/>
    </row>
    <row r="160" spans="7:7" x14ac:dyDescent="0.3">
      <c r="G160" s="8"/>
    </row>
    <row r="161" spans="7:7" x14ac:dyDescent="0.3">
      <c r="G161" s="8"/>
    </row>
    <row r="162" spans="7:7" x14ac:dyDescent="0.3">
      <c r="G162" s="8"/>
    </row>
    <row r="163" spans="7:7" x14ac:dyDescent="0.3">
      <c r="G163" s="8"/>
    </row>
    <row r="164" spans="7:7" x14ac:dyDescent="0.3">
      <c r="G164" s="8"/>
    </row>
    <row r="165" spans="7:7" x14ac:dyDescent="0.3">
      <c r="G165" s="8"/>
    </row>
    <row r="166" spans="7:7" x14ac:dyDescent="0.3">
      <c r="G166" s="8"/>
    </row>
    <row r="167" spans="7:7" x14ac:dyDescent="0.3">
      <c r="G167" s="8"/>
    </row>
    <row r="168" spans="7:7" x14ac:dyDescent="0.3">
      <c r="G168" s="8"/>
    </row>
    <row r="169" spans="7:7" x14ac:dyDescent="0.3">
      <c r="G169" s="8"/>
    </row>
    <row r="170" spans="7:7" x14ac:dyDescent="0.3">
      <c r="G170" s="8"/>
    </row>
    <row r="171" spans="7:7" x14ac:dyDescent="0.3">
      <c r="G171" s="8"/>
    </row>
    <row r="172" spans="7:7" x14ac:dyDescent="0.3">
      <c r="G172" s="8"/>
    </row>
    <row r="173" spans="7:7" x14ac:dyDescent="0.3">
      <c r="G173" s="8"/>
    </row>
    <row r="174" spans="7:7" x14ac:dyDescent="0.3">
      <c r="G174" s="8"/>
    </row>
    <row r="175" spans="7:7" x14ac:dyDescent="0.3">
      <c r="G175" s="8"/>
    </row>
    <row r="176" spans="7:7" x14ac:dyDescent="0.3">
      <c r="G176" s="8"/>
    </row>
    <row r="177" spans="7:7" x14ac:dyDescent="0.3">
      <c r="G177" s="8"/>
    </row>
    <row r="178" spans="7:7" x14ac:dyDescent="0.3">
      <c r="G178" s="8"/>
    </row>
    <row r="179" spans="7:7" x14ac:dyDescent="0.3">
      <c r="G179" s="8"/>
    </row>
    <row r="180" spans="7:7" x14ac:dyDescent="0.3">
      <c r="G180" s="8"/>
    </row>
    <row r="181" spans="7:7" x14ac:dyDescent="0.3">
      <c r="G181" s="8"/>
    </row>
    <row r="182" spans="7:7" x14ac:dyDescent="0.3">
      <c r="G182" s="8"/>
    </row>
    <row r="183" spans="7:7" x14ac:dyDescent="0.3">
      <c r="G183" s="8"/>
    </row>
    <row r="184" spans="7:7" x14ac:dyDescent="0.3">
      <c r="G184" s="8"/>
    </row>
    <row r="185" spans="7:7" x14ac:dyDescent="0.3">
      <c r="G185" s="8"/>
    </row>
    <row r="186" spans="7:7" x14ac:dyDescent="0.3">
      <c r="G186" s="8"/>
    </row>
    <row r="187" spans="7:7" x14ac:dyDescent="0.3">
      <c r="G187" s="8"/>
    </row>
    <row r="188" spans="7:7" x14ac:dyDescent="0.3">
      <c r="G188" s="8"/>
    </row>
    <row r="189" spans="7:7" x14ac:dyDescent="0.3">
      <c r="G189" s="8"/>
    </row>
    <row r="190" spans="7:7" x14ac:dyDescent="0.3">
      <c r="G190" s="8"/>
    </row>
    <row r="191" spans="7:7" x14ac:dyDescent="0.3">
      <c r="G191" s="8"/>
    </row>
    <row r="192" spans="7:7" x14ac:dyDescent="0.3">
      <c r="G192" s="8"/>
    </row>
    <row r="193" spans="7:7" x14ac:dyDescent="0.3">
      <c r="G193" s="8"/>
    </row>
    <row r="194" spans="7:7" x14ac:dyDescent="0.3">
      <c r="G194" s="8"/>
    </row>
    <row r="195" spans="7:7" x14ac:dyDescent="0.3">
      <c r="G195" s="8"/>
    </row>
    <row r="196" spans="7:7" x14ac:dyDescent="0.3">
      <c r="G196" s="8"/>
    </row>
    <row r="197" spans="7:7" x14ac:dyDescent="0.3">
      <c r="G197" s="8"/>
    </row>
    <row r="198" spans="7:7" x14ac:dyDescent="0.3">
      <c r="G198" s="8"/>
    </row>
    <row r="199" spans="7:7" x14ac:dyDescent="0.3">
      <c r="G199" s="8"/>
    </row>
    <row r="200" spans="7:7" x14ac:dyDescent="0.3">
      <c r="G200" s="8"/>
    </row>
    <row r="201" spans="7:7" x14ac:dyDescent="0.3">
      <c r="G201" s="8"/>
    </row>
    <row r="202" spans="7:7" x14ac:dyDescent="0.3">
      <c r="G202" s="8"/>
    </row>
    <row r="203" spans="7:7" x14ac:dyDescent="0.3">
      <c r="G203" s="8"/>
    </row>
    <row r="204" spans="7:7" x14ac:dyDescent="0.3">
      <c r="G204" s="8"/>
    </row>
    <row r="205" spans="7:7" x14ac:dyDescent="0.3">
      <c r="G205" s="8"/>
    </row>
    <row r="206" spans="7:7" x14ac:dyDescent="0.3">
      <c r="G206" s="8"/>
    </row>
    <row r="207" spans="7:7" x14ac:dyDescent="0.3">
      <c r="G207" s="8"/>
    </row>
    <row r="208" spans="7:7" x14ac:dyDescent="0.3">
      <c r="G208" s="8"/>
    </row>
    <row r="209" spans="7:7" x14ac:dyDescent="0.3">
      <c r="G209" s="8"/>
    </row>
    <row r="210" spans="7:7" x14ac:dyDescent="0.3">
      <c r="G210" s="8"/>
    </row>
    <row r="211" spans="7:7" x14ac:dyDescent="0.3">
      <c r="G211" s="8"/>
    </row>
    <row r="212" spans="7:7" x14ac:dyDescent="0.3">
      <c r="G212" s="8"/>
    </row>
    <row r="213" spans="7:7" x14ac:dyDescent="0.3">
      <c r="G213" s="8"/>
    </row>
    <row r="214" spans="7:7" x14ac:dyDescent="0.3">
      <c r="G214" s="8"/>
    </row>
    <row r="215" spans="7:7" x14ac:dyDescent="0.3">
      <c r="G215" s="8"/>
    </row>
  </sheetData>
  <mergeCells count="33">
    <mergeCell ref="AE4:AF4"/>
    <mergeCell ref="W4:X4"/>
    <mergeCell ref="Y4:Y5"/>
    <mergeCell ref="Z4:Z5"/>
    <mergeCell ref="AE3:AH3"/>
    <mergeCell ref="AG4:AG5"/>
    <mergeCell ref="AH4:AH5"/>
    <mergeCell ref="AA4:AB4"/>
    <mergeCell ref="AC4:AC5"/>
    <mergeCell ref="AD4:AD5"/>
    <mergeCell ref="AA3:AD3"/>
    <mergeCell ref="W3:Z3"/>
    <mergeCell ref="G3:J3"/>
    <mergeCell ref="K3:N3"/>
    <mergeCell ref="O3:R3"/>
    <mergeCell ref="S3:V3"/>
    <mergeCell ref="R4:R5"/>
    <mergeCell ref="S4:T4"/>
    <mergeCell ref="U4:U5"/>
    <mergeCell ref="V4:V5"/>
    <mergeCell ref="N4:N5"/>
    <mergeCell ref="O4:P4"/>
    <mergeCell ref="Q4:Q5"/>
    <mergeCell ref="G4:H4"/>
    <mergeCell ref="I4:I5"/>
    <mergeCell ref="J4:J5"/>
    <mergeCell ref="K4:L4"/>
    <mergeCell ref="M4:M5"/>
    <mergeCell ref="C3:F3"/>
    <mergeCell ref="C4:D4"/>
    <mergeCell ref="E4:E5"/>
    <mergeCell ref="F4:F5"/>
    <mergeCell ref="B3:B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20 N20 R20 V20 Z20 AD2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Table of contents</vt:lpstr>
      <vt:lpstr>Table_1</vt:lpstr>
      <vt:lpstr>Table_1.1</vt:lpstr>
      <vt:lpstr>Table_2</vt:lpstr>
      <vt:lpstr>Table_2.1</vt:lpstr>
      <vt:lpstr>Tabulka_3</vt:lpstr>
      <vt:lpstr>Tabulka_3.1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Tučková Markéta</cp:lastModifiedBy>
  <cp:revision/>
  <dcterms:created xsi:type="dcterms:W3CDTF">2015-06-05T18:19:34Z</dcterms:created>
  <dcterms:modified xsi:type="dcterms:W3CDTF">2022-07-13T12:45:50Z</dcterms:modified>
  <cp:category/>
  <cp:contentStatus/>
</cp:coreProperties>
</file>